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325" tabRatio="887" activeTab="7"/>
  </bookViews>
  <sheets>
    <sheet name="Классич.ман. Юниор0" sheetId="1" r:id="rId1"/>
    <sheet name="Классич.ман.Мастер0" sheetId="2" r:id="rId2"/>
    <sheet name="гель-лака GEL POLISH 0" sheetId="3" r:id="rId3"/>
    <sheet name="Лаковая живопись" sheetId="4" state="hidden" r:id="rId4"/>
    <sheet name="Стилет 0" sheetId="5" r:id="rId5"/>
    <sheet name="Модел.ногтей(гель)Ю 0" sheetId="6" r:id="rId6"/>
    <sheet name="Нейл-Постер М 0" sheetId="7" r:id="rId7"/>
    <sheet name="Современный педикюр 0" sheetId="8" r:id="rId8"/>
  </sheets>
  <definedNames/>
  <calcPr fullCalcOnLoad="1"/>
</workbook>
</file>

<file path=xl/sharedStrings.xml><?xml version="1.0" encoding="utf-8"?>
<sst xmlns="http://schemas.openxmlformats.org/spreadsheetml/2006/main" count="742" uniqueCount="125">
  <si>
    <t>Общее впечатление</t>
  </si>
  <si>
    <t>Длина</t>
  </si>
  <si>
    <t>Форма</t>
  </si>
  <si>
    <t>Линия улыбки</t>
  </si>
  <si>
    <t>правая</t>
  </si>
  <si>
    <t>левая</t>
  </si>
  <si>
    <t>№ модели</t>
  </si>
  <si>
    <t>Сумма балов</t>
  </si>
  <si>
    <t>Место</t>
  </si>
  <si>
    <t>Вид:</t>
  </si>
  <si>
    <t>Жюри, ФИО</t>
  </si>
  <si>
    <t>Штрафные баллы</t>
  </si>
  <si>
    <t>Полировка</t>
  </si>
  <si>
    <t>Чистота исполнения</t>
  </si>
  <si>
    <t>Композиция</t>
  </si>
  <si>
    <t>Компоновка</t>
  </si>
  <si>
    <t>Раскрытие темы</t>
  </si>
  <si>
    <t>Линия волоса</t>
  </si>
  <si>
    <t>Кутикула</t>
  </si>
  <si>
    <t xml:space="preserve">InterNailCHARM 2011 Spring
</t>
  </si>
  <si>
    <t>Лаковая живопись</t>
  </si>
  <si>
    <t>Техника и 
сложность</t>
  </si>
  <si>
    <t>Многоплановость</t>
  </si>
  <si>
    <t>Цветовая гармония</t>
  </si>
  <si>
    <t>СУДЬИ</t>
  </si>
  <si>
    <t>Члены счетной комиссии:</t>
  </si>
  <si>
    <t>________________________</t>
  </si>
  <si>
    <t>Демин В.В._____________________</t>
  </si>
  <si>
    <t xml:space="preserve">( Подпись) </t>
  </si>
  <si>
    <t>(Расшифровка Ф.И.О.)</t>
  </si>
  <si>
    <t>Председатель счетной комиссии:</t>
  </si>
  <si>
    <t>ИТОГОВЫЙ ПОДСЧЕТ</t>
  </si>
  <si>
    <t>Сумма</t>
  </si>
  <si>
    <r>
      <t>Глазунова Л.В____________</t>
    </r>
    <r>
      <rPr>
        <b/>
        <u val="single"/>
        <sz val="11"/>
        <rFont val="Tahoma"/>
        <family val="2"/>
      </rPr>
      <t xml:space="preserve">    </t>
    </r>
    <r>
      <rPr>
        <b/>
        <sz val="11"/>
        <rFont val="Tahoma"/>
        <family val="2"/>
      </rPr>
      <t xml:space="preserve"> </t>
    </r>
  </si>
  <si>
    <t>Коэффициент сложности</t>
  </si>
  <si>
    <t>Обработка
кутикулы</t>
  </si>
  <si>
    <t>Лаковое
покрытие</t>
  </si>
  <si>
    <t>Общее
впечатление</t>
  </si>
  <si>
    <t>Французское покрытие</t>
  </si>
  <si>
    <t>Четкость</t>
  </si>
  <si>
    <t>Однородность</t>
  </si>
  <si>
    <t>Классический Маникюр (Юниор)</t>
  </si>
  <si>
    <t>Классический Маникюр (Мастер)</t>
  </si>
  <si>
    <t>Боковые
линии</t>
  </si>
  <si>
    <t>Боковые
стенки</t>
  </si>
  <si>
    <t>Продольные
арки</t>
  </si>
  <si>
    <t>Поперечные
арки</t>
  </si>
  <si>
    <t>Нижние
арки</t>
  </si>
  <si>
    <t>Линии
волоса</t>
  </si>
  <si>
    <t>Покрытие красным
гель-лаком</t>
  </si>
  <si>
    <t>Верхнее покрытие
гель-лаком</t>
  </si>
  <si>
    <t>Чистота</t>
  </si>
  <si>
    <t>Симметричность</t>
  </si>
  <si>
    <t>№</t>
  </si>
  <si>
    <t>Итого</t>
  </si>
  <si>
    <t>Длина
ногтей</t>
  </si>
  <si>
    <t>Форма ногтей</t>
  </si>
  <si>
    <t>Качество материала</t>
  </si>
  <si>
    <t>Розовый</t>
  </si>
  <si>
    <t>Белый</t>
  </si>
  <si>
    <t>Лунка</t>
  </si>
  <si>
    <t>Качество верхнего покрытия</t>
  </si>
  <si>
    <t>Покрытие лаком</t>
  </si>
  <si>
    <t>Сложность</t>
  </si>
  <si>
    <t>Техника</t>
  </si>
  <si>
    <t>Коэффициент
сложности</t>
  </si>
  <si>
    <t>Обработка кутикулы</t>
  </si>
  <si>
    <t>Свободный край</t>
  </si>
  <si>
    <t xml:space="preserve">№ </t>
  </si>
  <si>
    <t>до</t>
  </si>
  <si>
    <t>после</t>
  </si>
  <si>
    <t>Юртаева</t>
  </si>
  <si>
    <t>Современный педикюр (Мастер)</t>
  </si>
  <si>
    <t>"Моделирование искусственных ногтей с применением гелевых технологий" (Мастер)</t>
  </si>
  <si>
    <t>"Моделирование искусственных ногтей с применением гелевых технологий" (Юниор)</t>
  </si>
  <si>
    <t>Косых</t>
  </si>
  <si>
    <t>Косырев</t>
  </si>
  <si>
    <t>1/4 Финала Чемпионата России по моделированию ногтей 4 ноября 2016г. Волгоград</t>
  </si>
  <si>
    <t>качество</t>
  </si>
  <si>
    <t>Цветовое решение</t>
  </si>
  <si>
    <t>Жукова Александра</t>
  </si>
  <si>
    <t>Кошма Елена</t>
  </si>
  <si>
    <t>Акварельная роспись тема "Свободная"</t>
  </si>
  <si>
    <t>Ручная роспись "Чудо изобритение"</t>
  </si>
  <si>
    <t>Китайская роспись тема "Свободная"</t>
  </si>
  <si>
    <t>Аэрография</t>
  </si>
  <si>
    <t>Косарев</t>
  </si>
  <si>
    <t>Колчак Светлана</t>
  </si>
  <si>
    <t>Абрамкина Нина</t>
  </si>
  <si>
    <t>Анисимова Дарья</t>
  </si>
  <si>
    <t>Чулкова Анастасия</t>
  </si>
  <si>
    <t>Филатова Анна</t>
  </si>
  <si>
    <t>Матюкова Елена</t>
  </si>
  <si>
    <t>Питерская Ангелина</t>
  </si>
  <si>
    <t>Першина Светлана</t>
  </si>
  <si>
    <t>Нечаева Наталья</t>
  </si>
  <si>
    <t>Буленко Татьяна</t>
  </si>
  <si>
    <t>Попова Мария</t>
  </si>
  <si>
    <t>Чебакова Валерия</t>
  </si>
  <si>
    <t>Ольховажская Валерия</t>
  </si>
  <si>
    <t>Черноиванова Лилия</t>
  </si>
  <si>
    <t>Головко Арина</t>
  </si>
  <si>
    <t>Семенова Маргарита</t>
  </si>
  <si>
    <t>Бортник Ирина</t>
  </si>
  <si>
    <t>Сологубова Юлия</t>
  </si>
  <si>
    <t xml:space="preserve"> педикюр (мастера)</t>
  </si>
  <si>
    <t>СТИЛЕТ</t>
  </si>
  <si>
    <t>Огонисян Маргарита</t>
  </si>
  <si>
    <t>Портник Ирина</t>
  </si>
  <si>
    <t>Ольхованская Валерия</t>
  </si>
  <si>
    <t>Гель лак юниор</t>
  </si>
  <si>
    <t>Обработка
валиков</t>
  </si>
  <si>
    <t>Свободный
край</t>
  </si>
  <si>
    <t>Лаковое
 покрытие</t>
  </si>
  <si>
    <t>Гель-лак Gelpolishl (Юниор)</t>
  </si>
  <si>
    <t>Оганесян Маргарита</t>
  </si>
  <si>
    <t>Черноиванонова Лилия</t>
  </si>
  <si>
    <t>Компановка</t>
  </si>
  <si>
    <r>
      <t xml:space="preserve">Глазунова Л.В____________    </t>
    </r>
    <r>
      <rPr>
        <sz val="11"/>
        <rFont val="Calibri"/>
        <family val="2"/>
      </rPr>
      <t xml:space="preserve"> </t>
    </r>
  </si>
  <si>
    <t>Нейл-Постер (Мастер) Лучший образ для рекламы ногтевого сервиса</t>
  </si>
  <si>
    <t>БАЛЛЫ</t>
  </si>
  <si>
    <t>Гель-лак Gelpolishl (Мастер)</t>
  </si>
  <si>
    <t>Современный педикюр (Мастера)</t>
  </si>
  <si>
    <t>Обработка
 углов</t>
  </si>
  <si>
    <t>Обработка 
кожи стопы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</si>
</sst>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Arial Cyr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0"/>
      <name val="Tahoma"/>
      <family val="2"/>
    </font>
    <font>
      <u val="single"/>
      <sz val="11"/>
      <name val="Tahoma"/>
      <family val="2"/>
    </font>
    <font>
      <b/>
      <vertAlign val="superscript"/>
      <sz val="11"/>
      <name val="Tahoma"/>
      <family val="2"/>
    </font>
    <font>
      <b/>
      <u val="single"/>
      <sz val="11"/>
      <name val="Tahoma"/>
      <family val="2"/>
    </font>
    <font>
      <b/>
      <sz val="14"/>
      <name val="Tahoma"/>
      <family val="2"/>
    </font>
    <font>
      <sz val="12"/>
      <name val="Arial"/>
      <family val="2"/>
    </font>
    <font>
      <sz val="9"/>
      <name val="Tahoma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1"/>
      <name val="Calibri"/>
      <family val="2"/>
    </font>
    <font>
      <sz val="16"/>
      <name val="Calibri"/>
      <family val="2"/>
    </font>
    <font>
      <u val="single"/>
      <sz val="11"/>
      <name val="Calibri"/>
      <family val="2"/>
    </font>
    <font>
      <sz val="15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 textRotation="9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4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2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4" xfId="0" applyFont="1" applyBorder="1" applyAlignment="1">
      <alignment/>
    </xf>
    <xf numFmtId="0" fontId="9" fillId="13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2" fillId="33" borderId="0" xfId="0" applyFont="1" applyFill="1" applyBorder="1" applyAlignment="1">
      <alignment/>
    </xf>
    <xf numFmtId="0" fontId="41" fillId="0" borderId="0" xfId="0" applyFont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1" fillId="33" borderId="14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22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0" fillId="0" borderId="14" xfId="0" applyFont="1" applyBorder="1" applyAlignment="1">
      <alignment textRotation="90"/>
    </xf>
    <xf numFmtId="0" fontId="10" fillId="0" borderId="14" xfId="0" applyFont="1" applyBorder="1" applyAlignment="1">
      <alignment horizontal="center" textRotation="90"/>
    </xf>
    <xf numFmtId="0" fontId="41" fillId="0" borderId="14" xfId="0" applyFont="1" applyBorder="1" applyAlignment="1">
      <alignment horizontal="center" textRotation="90"/>
    </xf>
    <xf numFmtId="0" fontId="10" fillId="0" borderId="14" xfId="0" applyFont="1" applyBorder="1" applyAlignment="1">
      <alignment textRotation="90" wrapText="1"/>
    </xf>
    <xf numFmtId="0" fontId="41" fillId="0" borderId="14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2" fillId="17" borderId="0" xfId="0" applyFont="1" applyFill="1" applyAlignment="1">
      <alignment/>
    </xf>
    <xf numFmtId="0" fontId="22" fillId="17" borderId="0" xfId="0" applyFont="1" applyFill="1" applyAlignment="1">
      <alignment horizontal="center"/>
    </xf>
    <xf numFmtId="0" fontId="41" fillId="17" borderId="0" xfId="0" applyFont="1" applyFill="1" applyAlignment="1">
      <alignment/>
    </xf>
    <xf numFmtId="0" fontId="22" fillId="17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textRotation="90"/>
    </xf>
    <xf numFmtId="0" fontId="10" fillId="33" borderId="14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21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5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textRotation="90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textRotation="90"/>
    </xf>
    <xf numFmtId="0" fontId="10" fillId="33" borderId="14" xfId="0" applyFont="1" applyFill="1" applyBorder="1" applyAlignment="1">
      <alignment horizontal="center" vertical="center" textRotation="90"/>
    </xf>
    <xf numFmtId="0" fontId="41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0" fontId="14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47" fillId="33" borderId="0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2" fillId="33" borderId="14" xfId="0" applyFont="1" applyFill="1" applyBorder="1" applyAlignment="1">
      <alignment/>
    </xf>
    <xf numFmtId="0" fontId="48" fillId="33" borderId="0" xfId="0" applyFont="1" applyFill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 textRotation="90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3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22" fillId="33" borderId="26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 textRotation="90"/>
    </xf>
    <xf numFmtId="0" fontId="47" fillId="33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textRotation="90"/>
    </xf>
    <xf numFmtId="0" fontId="41" fillId="33" borderId="14" xfId="0" applyFont="1" applyFill="1" applyBorder="1" applyAlignment="1">
      <alignment horizontal="center" textRotation="90" wrapText="1"/>
    </xf>
    <xf numFmtId="0" fontId="45" fillId="33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textRotation="90"/>
    </xf>
    <xf numFmtId="0" fontId="41" fillId="0" borderId="14" xfId="0" applyFont="1" applyBorder="1" applyAlignment="1">
      <alignment horizontal="center" textRotation="90" wrapText="1"/>
    </xf>
    <xf numFmtId="0" fontId="22" fillId="33" borderId="14" xfId="0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33" borderId="0" xfId="0" applyFont="1" applyFill="1" applyAlignment="1">
      <alignment/>
    </xf>
    <xf numFmtId="0" fontId="41" fillId="17" borderId="0" xfId="0" applyFont="1" applyFill="1" applyAlignment="1">
      <alignment horizontal="center"/>
    </xf>
    <xf numFmtId="0" fontId="45" fillId="0" borderId="0" xfId="0" applyFont="1" applyAlignment="1">
      <alignment horizontal="right"/>
    </xf>
    <xf numFmtId="0" fontId="45" fillId="33" borderId="0" xfId="0" applyFont="1" applyFill="1" applyAlignment="1">
      <alignment horizontal="right" vertical="center"/>
    </xf>
    <xf numFmtId="0" fontId="48" fillId="33" borderId="27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22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4" fillId="33" borderId="0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 textRotation="90" wrapText="1"/>
    </xf>
    <xf numFmtId="0" fontId="22" fillId="0" borderId="27" xfId="0" applyFont="1" applyBorder="1" applyAlignment="1">
      <alignment horizontal="center" textRotation="90"/>
    </xf>
    <xf numFmtId="0" fontId="41" fillId="33" borderId="27" xfId="0" applyFont="1" applyFill="1" applyBorder="1" applyAlignment="1">
      <alignment horizontal="center" textRotation="90"/>
    </xf>
    <xf numFmtId="0" fontId="47" fillId="0" borderId="14" xfId="0" applyFont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7" fillId="33" borderId="14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47" fillId="33" borderId="2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textRotation="90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4" fillId="33" borderId="14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textRotation="90"/>
    </xf>
    <xf numFmtId="0" fontId="13" fillId="33" borderId="1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textRotation="90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14" fillId="33" borderId="14" xfId="0" applyFont="1" applyFill="1" applyBorder="1" applyAlignment="1">
      <alignment horizontal="center" vertical="center" textRotation="90"/>
    </xf>
    <xf numFmtId="0" fontId="41" fillId="33" borderId="14" xfId="0" applyFont="1" applyFill="1" applyBorder="1" applyAlignment="1">
      <alignment horizontal="center" vertical="center" textRotation="90" wrapText="1"/>
    </xf>
    <xf numFmtId="0" fontId="41" fillId="33" borderId="14" xfId="0" applyFont="1" applyFill="1" applyBorder="1" applyAlignment="1">
      <alignment horizontal="center" vertical="center" textRotation="90"/>
    </xf>
    <xf numFmtId="0" fontId="10" fillId="33" borderId="33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center" vertical="center" textRotation="90" wrapText="1"/>
    </xf>
    <xf numFmtId="0" fontId="13" fillId="33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8" fillId="34" borderId="27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textRotation="90"/>
    </xf>
    <xf numFmtId="0" fontId="10" fillId="0" borderId="14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wrapText="1"/>
    </xf>
    <xf numFmtId="0" fontId="41" fillId="33" borderId="14" xfId="0" applyFont="1" applyFill="1" applyBorder="1" applyAlignment="1">
      <alignment horizontal="center" textRotation="90" wrapText="1"/>
    </xf>
    <xf numFmtId="0" fontId="41" fillId="33" borderId="14" xfId="0" applyFont="1" applyFill="1" applyBorder="1" applyAlignment="1">
      <alignment horizontal="center" textRotation="90"/>
    </xf>
    <xf numFmtId="0" fontId="45" fillId="33" borderId="14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wrapText="1"/>
    </xf>
    <xf numFmtId="0" fontId="52" fillId="33" borderId="0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37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left" textRotation="90" wrapText="1"/>
    </xf>
    <xf numFmtId="0" fontId="41" fillId="33" borderId="14" xfId="0" applyFont="1" applyFill="1" applyBorder="1" applyAlignment="1">
      <alignment horizontal="left" textRotation="90"/>
    </xf>
    <xf numFmtId="0" fontId="22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/>
    </xf>
    <xf numFmtId="0" fontId="0" fillId="0" borderId="39" xfId="0" applyFont="1" applyBorder="1" applyAlignment="1">
      <alignment horizontal="center" textRotation="90"/>
    </xf>
    <xf numFmtId="0" fontId="0" fillId="0" borderId="41" xfId="0" applyFont="1" applyBorder="1" applyAlignment="1">
      <alignment horizontal="center" textRotation="90"/>
    </xf>
    <xf numFmtId="0" fontId="0" fillId="0" borderId="30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textRotation="90"/>
    </xf>
    <xf numFmtId="0" fontId="22" fillId="0" borderId="14" xfId="0" applyFont="1" applyBorder="1" applyAlignment="1">
      <alignment horizontal="center" textRotation="90"/>
    </xf>
    <xf numFmtId="0" fontId="22" fillId="33" borderId="14" xfId="0" applyFont="1" applyFill="1" applyBorder="1" applyAlignment="1">
      <alignment horizontal="center"/>
    </xf>
    <xf numFmtId="0" fontId="22" fillId="0" borderId="14" xfId="0" applyFont="1" applyBorder="1" applyAlignment="1">
      <alignment horizontal="center" textRotation="90" wrapText="1"/>
    </xf>
    <xf numFmtId="0" fontId="22" fillId="33" borderId="14" xfId="0" applyFont="1" applyFill="1" applyBorder="1" applyAlignment="1">
      <alignment horizontal="center" textRotation="90"/>
    </xf>
    <xf numFmtId="0" fontId="41" fillId="0" borderId="14" xfId="0" applyFont="1" applyBorder="1" applyAlignment="1">
      <alignment horizontal="center" textRotation="90" wrapText="1"/>
    </xf>
    <xf numFmtId="0" fontId="41" fillId="0" borderId="14" xfId="0" applyFont="1" applyBorder="1" applyAlignment="1">
      <alignment horizontal="center" textRotation="90"/>
    </xf>
    <xf numFmtId="0" fontId="22" fillId="0" borderId="14" xfId="0" applyFont="1" applyBorder="1" applyAlignment="1">
      <alignment horizontal="center" wrapText="1"/>
    </xf>
    <xf numFmtId="0" fontId="41" fillId="0" borderId="14" xfId="0" applyFont="1" applyBorder="1" applyAlignment="1">
      <alignment horizontal="center"/>
    </xf>
    <xf numFmtId="0" fontId="45" fillId="34" borderId="42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43" xfId="0" applyFont="1" applyFill="1" applyBorder="1" applyAlignment="1">
      <alignment horizontal="center"/>
    </xf>
    <xf numFmtId="0" fontId="22" fillId="33" borderId="44" xfId="0" applyFont="1" applyFill="1" applyBorder="1" applyAlignment="1">
      <alignment horizontal="center"/>
    </xf>
    <xf numFmtId="0" fontId="45" fillId="33" borderId="45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0" fillId="33" borderId="14" xfId="0" applyFont="1" applyFill="1" applyBorder="1" applyAlignment="1">
      <alignment horizontal="center" textRotation="90" wrapText="1"/>
    </xf>
    <xf numFmtId="0" fontId="10" fillId="33" borderId="14" xfId="0" applyFont="1" applyFill="1" applyBorder="1" applyAlignment="1">
      <alignment horizontal="center" textRotation="90"/>
    </xf>
    <xf numFmtId="0" fontId="14" fillId="33" borderId="14" xfId="0" applyFont="1" applyFill="1" applyBorder="1" applyAlignment="1">
      <alignment horizontal="center" textRotation="90" wrapText="1"/>
    </xf>
    <xf numFmtId="0" fontId="14" fillId="33" borderId="14" xfId="0" applyFont="1" applyFill="1" applyBorder="1" applyAlignment="1">
      <alignment horizontal="center" textRotation="90"/>
    </xf>
    <xf numFmtId="0" fontId="10" fillId="33" borderId="14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textRotation="90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textRotation="90" wrapText="1"/>
    </xf>
    <xf numFmtId="0" fontId="41" fillId="0" borderId="0" xfId="0" applyFont="1" applyBorder="1" applyAlignment="1">
      <alignment horizontal="center" vertical="center" textRotation="90"/>
    </xf>
    <xf numFmtId="0" fontId="44" fillId="33" borderId="45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45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textRotation="90"/>
    </xf>
    <xf numFmtId="0" fontId="41" fillId="33" borderId="0" xfId="0" applyFont="1" applyFill="1" applyBorder="1" applyAlignment="1">
      <alignment horizontal="center" vertical="center" textRotation="90" wrapText="1"/>
    </xf>
    <xf numFmtId="0" fontId="41" fillId="33" borderId="0" xfId="0" applyFont="1" applyFill="1" applyBorder="1" applyAlignment="1">
      <alignment horizontal="center" textRotation="90"/>
    </xf>
    <xf numFmtId="0" fontId="22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 vertical="center" textRotation="90"/>
    </xf>
    <xf numFmtId="0" fontId="46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5" fillId="33" borderId="0" xfId="0" applyFont="1" applyFill="1" applyAlignment="1">
      <alignment horizontal="right"/>
    </xf>
    <xf numFmtId="0" fontId="41" fillId="33" borderId="0" xfId="0" applyFont="1" applyFill="1" applyAlignment="1">
      <alignment horizontal="center"/>
    </xf>
    <xf numFmtId="0" fontId="41" fillId="0" borderId="0" xfId="0" applyFont="1" applyBorder="1" applyAlignment="1">
      <alignment textRotation="90" wrapText="1"/>
    </xf>
    <xf numFmtId="0" fontId="41" fillId="0" borderId="27" xfId="0" applyFont="1" applyBorder="1" applyAlignment="1">
      <alignment horizontal="center" textRotation="90" wrapText="1"/>
    </xf>
    <xf numFmtId="0" fontId="41" fillId="0" borderId="0" xfId="0" applyFont="1" applyBorder="1" applyAlignment="1">
      <alignment horizontal="center" textRotation="90" wrapText="1"/>
    </xf>
    <xf numFmtId="0" fontId="41" fillId="33" borderId="0" xfId="0" applyFont="1" applyFill="1" applyBorder="1" applyAlignment="1">
      <alignment horizontal="center" textRotation="90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6</xdr:col>
      <xdr:colOff>304800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2752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6</xdr:col>
      <xdr:colOff>314325</xdr:colOff>
      <xdr:row>15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029200"/>
          <a:ext cx="2752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6</xdr:col>
      <xdr:colOff>314325</xdr:colOff>
      <xdr:row>30</xdr:row>
      <xdr:rowOff>628650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0086975"/>
          <a:ext cx="2752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600075</xdr:colOff>
      <xdr:row>15</xdr:row>
      <xdr:rowOff>0</xdr:rowOff>
    </xdr:from>
    <xdr:to>
      <xdr:col>6</xdr:col>
      <xdr:colOff>304800</xdr:colOff>
      <xdr:row>15</xdr:row>
      <xdr:rowOff>628650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5029200"/>
          <a:ext cx="2752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600075</xdr:colOff>
      <xdr:row>30</xdr:row>
      <xdr:rowOff>0</xdr:rowOff>
    </xdr:from>
    <xdr:to>
      <xdr:col>6</xdr:col>
      <xdr:colOff>304800</xdr:colOff>
      <xdr:row>30</xdr:row>
      <xdr:rowOff>628650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0086975"/>
          <a:ext cx="2752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314325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0"/>
          <a:ext cx="2752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6</xdr:col>
      <xdr:colOff>314325</xdr:colOff>
      <xdr:row>9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3552825"/>
          <a:ext cx="2752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6</xdr:col>
      <xdr:colOff>314325</xdr:colOff>
      <xdr:row>19</xdr:row>
      <xdr:rowOff>628650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7324725"/>
          <a:ext cx="2752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6</xdr:col>
      <xdr:colOff>314325</xdr:colOff>
      <xdr:row>0</xdr:row>
      <xdr:rowOff>628650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0"/>
          <a:ext cx="2752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6</xdr:col>
      <xdr:colOff>314325</xdr:colOff>
      <xdr:row>9</xdr:row>
      <xdr:rowOff>628650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3552825"/>
          <a:ext cx="2752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6</xdr:col>
      <xdr:colOff>314325</xdr:colOff>
      <xdr:row>19</xdr:row>
      <xdr:rowOff>628650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7324725"/>
          <a:ext cx="2752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390525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28600"/>
          <a:ext cx="1171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4</xdr:col>
      <xdr:colOff>390525</xdr:colOff>
      <xdr:row>13</xdr:row>
      <xdr:rowOff>400050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57625"/>
          <a:ext cx="1171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4</xdr:col>
      <xdr:colOff>390525</xdr:colOff>
      <xdr:row>25</xdr:row>
      <xdr:rowOff>400050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7486650"/>
          <a:ext cx="1171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25</xdr:col>
      <xdr:colOff>0</xdr:colOff>
      <xdr:row>1</xdr:row>
      <xdr:rowOff>0</xdr:rowOff>
    </xdr:from>
    <xdr:to>
      <xdr:col>27</xdr:col>
      <xdr:colOff>390525</xdr:colOff>
      <xdr:row>1</xdr:row>
      <xdr:rowOff>400050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28600"/>
          <a:ext cx="1171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25</xdr:col>
      <xdr:colOff>0</xdr:colOff>
      <xdr:row>13</xdr:row>
      <xdr:rowOff>0</xdr:rowOff>
    </xdr:from>
    <xdr:to>
      <xdr:col>28</xdr:col>
      <xdr:colOff>0</xdr:colOff>
      <xdr:row>13</xdr:row>
      <xdr:rowOff>400050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3857625"/>
          <a:ext cx="1171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27</xdr:col>
      <xdr:colOff>390525</xdr:colOff>
      <xdr:row>25</xdr:row>
      <xdr:rowOff>400050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7486650"/>
          <a:ext cx="1171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314325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21812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7</xdr:col>
      <xdr:colOff>314325</xdr:colOff>
      <xdr:row>9</xdr:row>
      <xdr:rowOff>457200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105025"/>
          <a:ext cx="21812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7</xdr:col>
      <xdr:colOff>314325</xdr:colOff>
      <xdr:row>18</xdr:row>
      <xdr:rowOff>485775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4810125"/>
          <a:ext cx="21812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314325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333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23</xdr:col>
      <xdr:colOff>66675</xdr:colOff>
      <xdr:row>0</xdr:row>
      <xdr:rowOff>38100</xdr:rowOff>
    </xdr:from>
    <xdr:to>
      <xdr:col>25</xdr:col>
      <xdr:colOff>0</xdr:colOff>
      <xdr:row>0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15900" y="38100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6</xdr:col>
      <xdr:colOff>314325</xdr:colOff>
      <xdr:row>9</xdr:row>
      <xdr:rowOff>628650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3552825"/>
          <a:ext cx="2333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23</xdr:col>
      <xdr:colOff>66675</xdr:colOff>
      <xdr:row>9</xdr:row>
      <xdr:rowOff>38100</xdr:rowOff>
    </xdr:from>
    <xdr:to>
      <xdr:col>25</xdr:col>
      <xdr:colOff>0</xdr:colOff>
      <xdr:row>9</xdr:row>
      <xdr:rowOff>733425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15900" y="359092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6</xdr:col>
      <xdr:colOff>314325</xdr:colOff>
      <xdr:row>19</xdr:row>
      <xdr:rowOff>628650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7296150"/>
          <a:ext cx="2333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23</xdr:col>
      <xdr:colOff>66675</xdr:colOff>
      <xdr:row>19</xdr:row>
      <xdr:rowOff>38100</xdr:rowOff>
    </xdr:from>
    <xdr:to>
      <xdr:col>25</xdr:col>
      <xdr:colOff>0</xdr:colOff>
      <xdr:row>19</xdr:row>
      <xdr:rowOff>733425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15900" y="7334250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314325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26003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20</xdr:col>
      <xdr:colOff>314325</xdr:colOff>
      <xdr:row>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26003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30</xdr:col>
      <xdr:colOff>0</xdr:colOff>
      <xdr:row>0</xdr:row>
      <xdr:rowOff>0</xdr:rowOff>
    </xdr:from>
    <xdr:to>
      <xdr:col>34</xdr:col>
      <xdr:colOff>314325</xdr:colOff>
      <xdr:row>0</xdr:row>
      <xdr:rowOff>628650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1900" y="0"/>
          <a:ext cx="26003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44</xdr:col>
      <xdr:colOff>0</xdr:colOff>
      <xdr:row>0</xdr:row>
      <xdr:rowOff>0</xdr:rowOff>
    </xdr:from>
    <xdr:to>
      <xdr:col>48</xdr:col>
      <xdr:colOff>314325</xdr:colOff>
      <xdr:row>0</xdr:row>
      <xdr:rowOff>628650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07575" y="0"/>
          <a:ext cx="26003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58</xdr:col>
      <xdr:colOff>0</xdr:colOff>
      <xdr:row>0</xdr:row>
      <xdr:rowOff>0</xdr:rowOff>
    </xdr:from>
    <xdr:to>
      <xdr:col>62</xdr:col>
      <xdr:colOff>314325</xdr:colOff>
      <xdr:row>0</xdr:row>
      <xdr:rowOff>628650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65650" y="0"/>
          <a:ext cx="29432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314325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2371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6</xdr:col>
      <xdr:colOff>314325</xdr:colOff>
      <xdr:row>10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3486150"/>
          <a:ext cx="2371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6</xdr:col>
      <xdr:colOff>314325</xdr:colOff>
      <xdr:row>21</xdr:row>
      <xdr:rowOff>628650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620000"/>
          <a:ext cx="2371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="75" zoomScaleNormal="75" zoomScalePageLayoutView="0" workbookViewId="0" topLeftCell="A16">
      <selection activeCell="A19" sqref="A19:IV21"/>
    </sheetView>
  </sheetViews>
  <sheetFormatPr defaultColWidth="9.140625" defaultRowHeight="15"/>
  <cols>
    <col min="1" max="1" width="29.8515625" style="64" customWidth="1"/>
    <col min="2" max="16384" width="9.140625" style="64" customWidth="1"/>
  </cols>
  <sheetData>
    <row r="1" spans="2:8" ht="81.75" customHeight="1" thickBot="1">
      <c r="B1" s="118"/>
      <c r="H1" s="146" t="s">
        <v>77</v>
      </c>
    </row>
    <row r="2" spans="1:17" ht="15.75" thickBot="1">
      <c r="A2" s="67"/>
      <c r="B2" s="120" t="s">
        <v>9</v>
      </c>
      <c r="C2" s="239" t="s">
        <v>41</v>
      </c>
      <c r="D2" s="240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30" customHeight="1">
      <c r="A3" s="67"/>
      <c r="B3" s="121" t="s">
        <v>10</v>
      </c>
      <c r="C3" s="121"/>
      <c r="D3" s="121"/>
      <c r="E3" s="242" t="s">
        <v>75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7" ht="20.25" customHeight="1">
      <c r="A4" s="67"/>
      <c r="B4" s="235" t="s">
        <v>6</v>
      </c>
      <c r="C4" s="234" t="s">
        <v>37</v>
      </c>
      <c r="D4" s="243" t="s">
        <v>34</v>
      </c>
      <c r="E4" s="243"/>
      <c r="F4" s="235" t="s">
        <v>1</v>
      </c>
      <c r="G4" s="234" t="s">
        <v>2</v>
      </c>
      <c r="H4" s="233" t="s">
        <v>35</v>
      </c>
      <c r="I4" s="247" t="s">
        <v>111</v>
      </c>
      <c r="J4" s="233" t="s">
        <v>112</v>
      </c>
      <c r="K4" s="249" t="s">
        <v>113</v>
      </c>
      <c r="L4" s="243" t="s">
        <v>38</v>
      </c>
      <c r="M4" s="243"/>
      <c r="N4" s="243"/>
      <c r="O4" s="244" t="s">
        <v>12</v>
      </c>
      <c r="P4" s="235" t="s">
        <v>7</v>
      </c>
      <c r="Q4" s="235" t="s">
        <v>11</v>
      </c>
    </row>
    <row r="5" spans="1:17" s="127" customFormat="1" ht="57.75" customHeight="1">
      <c r="A5" s="122"/>
      <c r="B5" s="235"/>
      <c r="C5" s="235"/>
      <c r="D5" s="123" t="s">
        <v>69</v>
      </c>
      <c r="E5" s="124" t="s">
        <v>70</v>
      </c>
      <c r="F5" s="235"/>
      <c r="G5" s="235"/>
      <c r="H5" s="233"/>
      <c r="I5" s="248"/>
      <c r="J5" s="246"/>
      <c r="K5" s="250"/>
      <c r="L5" s="125" t="s">
        <v>2</v>
      </c>
      <c r="M5" s="126" t="s">
        <v>39</v>
      </c>
      <c r="N5" s="126" t="s">
        <v>40</v>
      </c>
      <c r="O5" s="245"/>
      <c r="P5" s="235"/>
      <c r="Q5" s="235"/>
    </row>
    <row r="6" spans="1:17" ht="15">
      <c r="A6" s="55"/>
      <c r="B6" s="100"/>
      <c r="C6" s="100">
        <v>10</v>
      </c>
      <c r="D6" s="100">
        <v>5</v>
      </c>
      <c r="E6" s="100">
        <v>5</v>
      </c>
      <c r="F6" s="100">
        <v>10</v>
      </c>
      <c r="G6" s="100">
        <v>10</v>
      </c>
      <c r="H6" s="100">
        <v>10</v>
      </c>
      <c r="I6" s="100">
        <v>5</v>
      </c>
      <c r="J6" s="100">
        <v>5</v>
      </c>
      <c r="K6" s="100">
        <v>10</v>
      </c>
      <c r="L6" s="100">
        <v>5</v>
      </c>
      <c r="M6" s="100">
        <v>5</v>
      </c>
      <c r="N6" s="100">
        <v>5</v>
      </c>
      <c r="O6" s="100">
        <v>10</v>
      </c>
      <c r="P6" s="100">
        <f>SUM(C6:O6)</f>
        <v>95</v>
      </c>
      <c r="Q6" s="100">
        <v>5</v>
      </c>
    </row>
    <row r="7" spans="1:17" ht="19.5" customHeight="1">
      <c r="A7" s="60"/>
      <c r="B7" s="69">
        <v>1</v>
      </c>
      <c r="C7" s="69">
        <v>8</v>
      </c>
      <c r="D7" s="69">
        <v>3</v>
      </c>
      <c r="E7" s="69">
        <v>5</v>
      </c>
      <c r="F7" s="69">
        <v>7</v>
      </c>
      <c r="G7" s="69">
        <v>9</v>
      </c>
      <c r="H7" s="69">
        <v>9</v>
      </c>
      <c r="I7" s="69">
        <v>4</v>
      </c>
      <c r="J7" s="69">
        <v>5</v>
      </c>
      <c r="K7" s="69">
        <v>8</v>
      </c>
      <c r="L7" s="69">
        <v>4</v>
      </c>
      <c r="M7" s="69">
        <v>4</v>
      </c>
      <c r="N7" s="69">
        <v>3</v>
      </c>
      <c r="O7" s="69">
        <v>6</v>
      </c>
      <c r="P7" s="68">
        <f aca="true" t="shared" si="0" ref="P7:P14">(SUM(C7:O7)-Q7)</f>
        <v>75</v>
      </c>
      <c r="Q7" s="69"/>
    </row>
    <row r="8" spans="1:17" ht="19.5" customHeight="1">
      <c r="A8" s="60"/>
      <c r="B8" s="69">
        <v>2</v>
      </c>
      <c r="C8" s="69">
        <v>7</v>
      </c>
      <c r="D8" s="69">
        <v>3</v>
      </c>
      <c r="E8" s="69">
        <v>4</v>
      </c>
      <c r="F8" s="69">
        <v>8</v>
      </c>
      <c r="G8" s="69">
        <v>7</v>
      </c>
      <c r="H8" s="69">
        <v>7</v>
      </c>
      <c r="I8" s="69">
        <v>3</v>
      </c>
      <c r="J8" s="69">
        <v>3</v>
      </c>
      <c r="K8" s="69">
        <v>6</v>
      </c>
      <c r="L8" s="69">
        <v>4</v>
      </c>
      <c r="M8" s="69">
        <v>4</v>
      </c>
      <c r="N8" s="69">
        <v>3</v>
      </c>
      <c r="O8" s="69">
        <v>7</v>
      </c>
      <c r="P8" s="68">
        <f t="shared" si="0"/>
        <v>66</v>
      </c>
      <c r="Q8" s="69"/>
    </row>
    <row r="9" spans="1:17" ht="19.5" customHeight="1">
      <c r="A9" s="60"/>
      <c r="B9" s="69">
        <v>3</v>
      </c>
      <c r="C9" s="69">
        <v>7</v>
      </c>
      <c r="D9" s="69">
        <v>3</v>
      </c>
      <c r="E9" s="69">
        <v>4</v>
      </c>
      <c r="F9" s="69">
        <v>7</v>
      </c>
      <c r="G9" s="69">
        <v>7</v>
      </c>
      <c r="H9" s="69">
        <v>7</v>
      </c>
      <c r="I9" s="69">
        <v>4</v>
      </c>
      <c r="J9" s="69">
        <v>4</v>
      </c>
      <c r="K9" s="69">
        <v>7</v>
      </c>
      <c r="L9" s="69">
        <v>3</v>
      </c>
      <c r="M9" s="69">
        <v>3</v>
      </c>
      <c r="N9" s="69">
        <v>3</v>
      </c>
      <c r="O9" s="69">
        <v>5</v>
      </c>
      <c r="P9" s="68">
        <f t="shared" si="0"/>
        <v>64</v>
      </c>
      <c r="Q9" s="69"/>
    </row>
    <row r="10" spans="1:17" ht="19.5" customHeight="1">
      <c r="A10" s="60"/>
      <c r="B10" s="69">
        <v>4</v>
      </c>
      <c r="C10" s="69">
        <v>7</v>
      </c>
      <c r="D10" s="69">
        <v>3</v>
      </c>
      <c r="E10" s="69">
        <v>5</v>
      </c>
      <c r="F10" s="69">
        <v>7</v>
      </c>
      <c r="G10" s="69">
        <v>7</v>
      </c>
      <c r="H10" s="69">
        <v>9</v>
      </c>
      <c r="I10" s="69">
        <v>4</v>
      </c>
      <c r="J10" s="69">
        <v>5</v>
      </c>
      <c r="K10" s="69">
        <v>8</v>
      </c>
      <c r="L10" s="69">
        <v>4</v>
      </c>
      <c r="M10" s="69">
        <v>4</v>
      </c>
      <c r="N10" s="69">
        <v>4</v>
      </c>
      <c r="O10" s="69">
        <v>7</v>
      </c>
      <c r="P10" s="68">
        <f t="shared" si="0"/>
        <v>74</v>
      </c>
      <c r="Q10" s="69"/>
    </row>
    <row r="11" spans="1:17" ht="19.5" customHeight="1">
      <c r="A11" s="60"/>
      <c r="B11" s="69">
        <v>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8">
        <f t="shared" si="0"/>
        <v>0</v>
      </c>
      <c r="Q11" s="69"/>
    </row>
    <row r="12" spans="1:17" ht="19.5" customHeight="1">
      <c r="A12" s="60"/>
      <c r="B12" s="69">
        <v>6</v>
      </c>
      <c r="C12" s="69">
        <v>6</v>
      </c>
      <c r="D12" s="69">
        <v>4</v>
      </c>
      <c r="E12" s="69">
        <v>4</v>
      </c>
      <c r="F12" s="69">
        <v>7</v>
      </c>
      <c r="G12" s="69">
        <v>7</v>
      </c>
      <c r="H12" s="69">
        <v>7</v>
      </c>
      <c r="I12" s="69">
        <v>4</v>
      </c>
      <c r="J12" s="69">
        <v>4</v>
      </c>
      <c r="K12" s="69">
        <v>7</v>
      </c>
      <c r="L12" s="69">
        <v>3</v>
      </c>
      <c r="M12" s="69">
        <v>3</v>
      </c>
      <c r="N12" s="69">
        <v>3</v>
      </c>
      <c r="O12" s="69">
        <v>6</v>
      </c>
      <c r="P12" s="68">
        <f t="shared" si="0"/>
        <v>65</v>
      </c>
      <c r="Q12" s="69"/>
    </row>
    <row r="13" spans="1:17" ht="19.5" customHeight="1">
      <c r="A13" s="60"/>
      <c r="B13" s="69">
        <v>7</v>
      </c>
      <c r="C13" s="69">
        <v>5</v>
      </c>
      <c r="D13" s="69">
        <v>5</v>
      </c>
      <c r="E13" s="69">
        <v>3</v>
      </c>
      <c r="F13" s="69">
        <v>6</v>
      </c>
      <c r="G13" s="69">
        <v>6</v>
      </c>
      <c r="H13" s="69">
        <v>5</v>
      </c>
      <c r="I13" s="69">
        <v>2</v>
      </c>
      <c r="J13" s="69">
        <v>3</v>
      </c>
      <c r="K13" s="69">
        <v>5</v>
      </c>
      <c r="L13" s="69">
        <v>2</v>
      </c>
      <c r="M13" s="69">
        <v>2</v>
      </c>
      <c r="N13" s="69">
        <v>3</v>
      </c>
      <c r="O13" s="69">
        <v>7</v>
      </c>
      <c r="P13" s="68">
        <f t="shared" si="0"/>
        <v>53</v>
      </c>
      <c r="Q13" s="69">
        <v>1</v>
      </c>
    </row>
    <row r="14" spans="1:17" ht="19.5" customHeight="1">
      <c r="A14" s="60"/>
      <c r="B14" s="69">
        <v>8</v>
      </c>
      <c r="C14" s="69">
        <v>5</v>
      </c>
      <c r="D14" s="69">
        <v>5</v>
      </c>
      <c r="E14" s="69">
        <v>5</v>
      </c>
      <c r="F14" s="69">
        <v>7</v>
      </c>
      <c r="G14" s="69">
        <v>5</v>
      </c>
      <c r="H14" s="69">
        <v>7</v>
      </c>
      <c r="I14" s="69">
        <v>3</v>
      </c>
      <c r="J14" s="69">
        <v>3</v>
      </c>
      <c r="K14" s="69">
        <v>4</v>
      </c>
      <c r="L14" s="69">
        <v>2</v>
      </c>
      <c r="M14" s="69">
        <v>2</v>
      </c>
      <c r="N14" s="69">
        <v>2</v>
      </c>
      <c r="O14" s="69">
        <v>5</v>
      </c>
      <c r="P14" s="68">
        <f t="shared" si="0"/>
        <v>52</v>
      </c>
      <c r="Q14" s="69">
        <v>3</v>
      </c>
    </row>
    <row r="15" spans="1:17" ht="19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39"/>
      <c r="Q15" s="60"/>
    </row>
    <row r="16" spans="2:8" ht="81.75" customHeight="1" thickBot="1">
      <c r="B16" s="118"/>
      <c r="H16" s="146" t="s">
        <v>77</v>
      </c>
    </row>
    <row r="17" spans="1:17" ht="15.75" thickBot="1">
      <c r="A17" s="67"/>
      <c r="B17" s="120" t="s">
        <v>9</v>
      </c>
      <c r="C17" s="239" t="s">
        <v>41</v>
      </c>
      <c r="D17" s="240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</row>
    <row r="18" spans="1:17" ht="30" customHeight="1">
      <c r="A18" s="67"/>
      <c r="B18" s="121" t="s">
        <v>10</v>
      </c>
      <c r="C18" s="121"/>
      <c r="D18" s="121"/>
      <c r="E18" s="242" t="s">
        <v>76</v>
      </c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</row>
    <row r="19" spans="1:17" ht="22.5" customHeight="1">
      <c r="A19" s="67"/>
      <c r="B19" s="235" t="s">
        <v>6</v>
      </c>
      <c r="C19" s="234" t="s">
        <v>37</v>
      </c>
      <c r="D19" s="243" t="s">
        <v>34</v>
      </c>
      <c r="E19" s="243"/>
      <c r="F19" s="235" t="s">
        <v>1</v>
      </c>
      <c r="G19" s="234" t="s">
        <v>2</v>
      </c>
      <c r="H19" s="233" t="s">
        <v>35</v>
      </c>
      <c r="I19" s="247" t="s">
        <v>111</v>
      </c>
      <c r="J19" s="233" t="s">
        <v>112</v>
      </c>
      <c r="K19" s="249" t="s">
        <v>113</v>
      </c>
      <c r="L19" s="243" t="s">
        <v>38</v>
      </c>
      <c r="M19" s="243"/>
      <c r="N19" s="243"/>
      <c r="O19" s="244" t="s">
        <v>12</v>
      </c>
      <c r="P19" s="235" t="s">
        <v>7</v>
      </c>
      <c r="Q19" s="235" t="s">
        <v>11</v>
      </c>
    </row>
    <row r="20" spans="1:17" s="127" customFormat="1" ht="57.75" customHeight="1">
      <c r="A20" s="122"/>
      <c r="B20" s="235"/>
      <c r="C20" s="235"/>
      <c r="D20" s="123" t="s">
        <v>69</v>
      </c>
      <c r="E20" s="124" t="s">
        <v>70</v>
      </c>
      <c r="F20" s="235"/>
      <c r="G20" s="235"/>
      <c r="H20" s="233"/>
      <c r="I20" s="248"/>
      <c r="J20" s="246"/>
      <c r="K20" s="250"/>
      <c r="L20" s="125" t="s">
        <v>2</v>
      </c>
      <c r="M20" s="126" t="s">
        <v>39</v>
      </c>
      <c r="N20" s="126" t="s">
        <v>40</v>
      </c>
      <c r="O20" s="245"/>
      <c r="P20" s="235"/>
      <c r="Q20" s="235"/>
    </row>
    <row r="21" spans="1:17" ht="15">
      <c r="A21" s="55"/>
      <c r="B21" s="100"/>
      <c r="C21" s="100">
        <v>10</v>
      </c>
      <c r="D21" s="100">
        <v>5</v>
      </c>
      <c r="E21" s="100">
        <v>5</v>
      </c>
      <c r="F21" s="100">
        <v>10</v>
      </c>
      <c r="G21" s="100">
        <v>10</v>
      </c>
      <c r="H21" s="100">
        <v>10</v>
      </c>
      <c r="I21" s="100">
        <v>5</v>
      </c>
      <c r="J21" s="100">
        <v>5</v>
      </c>
      <c r="K21" s="100">
        <v>10</v>
      </c>
      <c r="L21" s="100">
        <v>5</v>
      </c>
      <c r="M21" s="100">
        <v>5</v>
      </c>
      <c r="N21" s="100">
        <v>5</v>
      </c>
      <c r="O21" s="100">
        <v>10</v>
      </c>
      <c r="P21" s="100">
        <f>SUM(C21:O21)</f>
        <v>95</v>
      </c>
      <c r="Q21" s="100">
        <v>5</v>
      </c>
    </row>
    <row r="22" spans="1:17" ht="19.5" customHeight="1">
      <c r="A22" s="60"/>
      <c r="B22" s="69">
        <v>1</v>
      </c>
      <c r="C22" s="69">
        <v>6</v>
      </c>
      <c r="D22" s="69">
        <v>3</v>
      </c>
      <c r="E22" s="69">
        <v>4</v>
      </c>
      <c r="F22" s="69">
        <v>8</v>
      </c>
      <c r="G22" s="69">
        <v>8</v>
      </c>
      <c r="H22" s="69">
        <v>8</v>
      </c>
      <c r="I22" s="69">
        <v>4</v>
      </c>
      <c r="J22" s="69">
        <v>3</v>
      </c>
      <c r="K22" s="69">
        <v>7</v>
      </c>
      <c r="L22" s="69">
        <v>3</v>
      </c>
      <c r="M22" s="69">
        <v>3</v>
      </c>
      <c r="N22" s="69">
        <v>3</v>
      </c>
      <c r="O22" s="69">
        <v>6</v>
      </c>
      <c r="P22" s="68">
        <f aca="true" t="shared" si="1" ref="P22:P29">(SUM(C22:O22)-Q22)</f>
        <v>66</v>
      </c>
      <c r="Q22" s="69"/>
    </row>
    <row r="23" spans="1:17" ht="19.5" customHeight="1">
      <c r="A23" s="60"/>
      <c r="B23" s="69">
        <v>2</v>
      </c>
      <c r="C23" s="69">
        <v>7</v>
      </c>
      <c r="D23" s="69">
        <v>3</v>
      </c>
      <c r="E23" s="69">
        <v>4</v>
      </c>
      <c r="F23" s="69">
        <v>8</v>
      </c>
      <c r="G23" s="69">
        <v>7</v>
      </c>
      <c r="H23" s="69">
        <v>7</v>
      </c>
      <c r="I23" s="69">
        <v>4</v>
      </c>
      <c r="J23" s="69">
        <v>3</v>
      </c>
      <c r="K23" s="69">
        <v>6</v>
      </c>
      <c r="L23" s="69">
        <v>4</v>
      </c>
      <c r="M23" s="69">
        <v>4</v>
      </c>
      <c r="N23" s="69">
        <v>3</v>
      </c>
      <c r="O23" s="69">
        <v>7</v>
      </c>
      <c r="P23" s="68">
        <f t="shared" si="1"/>
        <v>67</v>
      </c>
      <c r="Q23" s="69"/>
    </row>
    <row r="24" spans="1:17" ht="19.5" customHeight="1">
      <c r="A24" s="60"/>
      <c r="B24" s="69">
        <v>3</v>
      </c>
      <c r="C24" s="69">
        <v>4</v>
      </c>
      <c r="D24" s="69">
        <v>3</v>
      </c>
      <c r="E24" s="69">
        <v>3</v>
      </c>
      <c r="F24" s="69">
        <v>6</v>
      </c>
      <c r="G24" s="69">
        <v>6</v>
      </c>
      <c r="H24" s="69">
        <v>6</v>
      </c>
      <c r="I24" s="69">
        <v>4</v>
      </c>
      <c r="J24" s="69">
        <v>4</v>
      </c>
      <c r="K24" s="69">
        <v>6</v>
      </c>
      <c r="L24" s="69">
        <v>2</v>
      </c>
      <c r="M24" s="69">
        <v>3</v>
      </c>
      <c r="N24" s="69">
        <v>3</v>
      </c>
      <c r="O24" s="69">
        <v>2</v>
      </c>
      <c r="P24" s="68">
        <f t="shared" si="1"/>
        <v>52</v>
      </c>
      <c r="Q24" s="69"/>
    </row>
    <row r="25" spans="1:17" ht="19.5" customHeight="1">
      <c r="A25" s="60"/>
      <c r="B25" s="69">
        <v>4</v>
      </c>
      <c r="C25" s="69">
        <v>6</v>
      </c>
      <c r="D25" s="69">
        <v>3</v>
      </c>
      <c r="E25" s="69">
        <v>4</v>
      </c>
      <c r="F25" s="69">
        <v>7</v>
      </c>
      <c r="G25" s="69">
        <v>6</v>
      </c>
      <c r="H25" s="69">
        <v>7</v>
      </c>
      <c r="I25" s="69">
        <v>3</v>
      </c>
      <c r="J25" s="69">
        <v>4</v>
      </c>
      <c r="K25" s="69">
        <v>7</v>
      </c>
      <c r="L25" s="69">
        <v>3</v>
      </c>
      <c r="M25" s="69">
        <v>4</v>
      </c>
      <c r="N25" s="69">
        <v>4</v>
      </c>
      <c r="O25" s="69">
        <v>7</v>
      </c>
      <c r="P25" s="68">
        <f t="shared" si="1"/>
        <v>65</v>
      </c>
      <c r="Q25" s="69"/>
    </row>
    <row r="26" spans="1:17" ht="19.5" customHeight="1">
      <c r="A26" s="60"/>
      <c r="B26" s="69">
        <v>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8">
        <f t="shared" si="1"/>
        <v>0</v>
      </c>
      <c r="Q26" s="69"/>
    </row>
    <row r="27" spans="1:17" ht="19.5" customHeight="1">
      <c r="A27" s="60"/>
      <c r="B27" s="69">
        <v>6</v>
      </c>
      <c r="C27" s="69">
        <v>4</v>
      </c>
      <c r="D27" s="69">
        <v>4</v>
      </c>
      <c r="E27" s="69">
        <v>3</v>
      </c>
      <c r="F27" s="69">
        <v>6</v>
      </c>
      <c r="G27" s="69">
        <v>6</v>
      </c>
      <c r="H27" s="69">
        <v>6</v>
      </c>
      <c r="I27" s="69">
        <v>3</v>
      </c>
      <c r="J27" s="69">
        <v>4</v>
      </c>
      <c r="K27" s="69">
        <v>6</v>
      </c>
      <c r="L27" s="69">
        <v>2</v>
      </c>
      <c r="M27" s="69">
        <v>3</v>
      </c>
      <c r="N27" s="69">
        <v>3</v>
      </c>
      <c r="O27" s="69">
        <v>5</v>
      </c>
      <c r="P27" s="68">
        <f t="shared" si="1"/>
        <v>55</v>
      </c>
      <c r="Q27" s="69"/>
    </row>
    <row r="28" spans="1:17" ht="19.5" customHeight="1">
      <c r="A28" s="60"/>
      <c r="B28" s="69">
        <v>7</v>
      </c>
      <c r="C28" s="69">
        <v>3</v>
      </c>
      <c r="D28" s="69">
        <v>5</v>
      </c>
      <c r="E28" s="69">
        <v>3</v>
      </c>
      <c r="F28" s="69">
        <v>6</v>
      </c>
      <c r="G28" s="69">
        <v>5</v>
      </c>
      <c r="H28" s="69">
        <v>4</v>
      </c>
      <c r="I28" s="69">
        <v>4</v>
      </c>
      <c r="J28" s="69">
        <v>3</v>
      </c>
      <c r="K28" s="69">
        <v>5</v>
      </c>
      <c r="L28" s="69">
        <v>2</v>
      </c>
      <c r="M28" s="69">
        <v>2</v>
      </c>
      <c r="N28" s="69">
        <v>2</v>
      </c>
      <c r="O28" s="69">
        <v>7</v>
      </c>
      <c r="P28" s="68">
        <f t="shared" si="1"/>
        <v>50</v>
      </c>
      <c r="Q28" s="69">
        <v>1</v>
      </c>
    </row>
    <row r="29" spans="1:17" ht="19.5" customHeight="1">
      <c r="A29" s="60"/>
      <c r="B29" s="69">
        <v>8</v>
      </c>
      <c r="C29" s="69">
        <v>5</v>
      </c>
      <c r="D29" s="69">
        <v>5</v>
      </c>
      <c r="E29" s="69">
        <v>4</v>
      </c>
      <c r="F29" s="69">
        <v>6</v>
      </c>
      <c r="G29" s="69">
        <v>6</v>
      </c>
      <c r="H29" s="69">
        <v>5</v>
      </c>
      <c r="I29" s="69">
        <v>3</v>
      </c>
      <c r="J29" s="69">
        <v>2</v>
      </c>
      <c r="K29" s="69">
        <v>5</v>
      </c>
      <c r="L29" s="69">
        <v>2</v>
      </c>
      <c r="M29" s="69">
        <v>2</v>
      </c>
      <c r="N29" s="69">
        <v>2</v>
      </c>
      <c r="O29" s="69">
        <v>2</v>
      </c>
      <c r="P29" s="68">
        <f t="shared" si="1"/>
        <v>48</v>
      </c>
      <c r="Q29" s="69">
        <v>1</v>
      </c>
    </row>
    <row r="30" spans="1:17" ht="19.5" customHeight="1">
      <c r="A30" s="55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39"/>
      <c r="Q30" s="55"/>
    </row>
    <row r="31" spans="2:8" ht="81.75" customHeight="1" thickBot="1">
      <c r="B31" s="118"/>
      <c r="H31" s="146" t="s">
        <v>77</v>
      </c>
    </row>
    <row r="32" spans="1:17" ht="15.75" thickBot="1">
      <c r="A32" s="55"/>
      <c r="B32" s="120" t="s">
        <v>9</v>
      </c>
      <c r="C32" s="239" t="s">
        <v>41</v>
      </c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</row>
    <row r="33" spans="1:17" ht="30" customHeight="1">
      <c r="A33" s="55"/>
      <c r="B33" s="121" t="s">
        <v>10</v>
      </c>
      <c r="C33" s="121"/>
      <c r="D33" s="121"/>
      <c r="E33" s="242" t="s">
        <v>71</v>
      </c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</row>
    <row r="34" spans="1:17" ht="20.25" customHeight="1">
      <c r="A34" s="55"/>
      <c r="B34" s="235" t="s">
        <v>6</v>
      </c>
      <c r="C34" s="234" t="s">
        <v>37</v>
      </c>
      <c r="D34" s="243" t="s">
        <v>34</v>
      </c>
      <c r="E34" s="243"/>
      <c r="F34" s="235" t="s">
        <v>1</v>
      </c>
      <c r="G34" s="234" t="s">
        <v>2</v>
      </c>
      <c r="H34" s="233" t="s">
        <v>35</v>
      </c>
      <c r="I34" s="247" t="s">
        <v>111</v>
      </c>
      <c r="J34" s="233" t="s">
        <v>112</v>
      </c>
      <c r="K34" s="249" t="s">
        <v>113</v>
      </c>
      <c r="L34" s="243" t="s">
        <v>38</v>
      </c>
      <c r="M34" s="243"/>
      <c r="N34" s="243"/>
      <c r="O34" s="244" t="s">
        <v>12</v>
      </c>
      <c r="P34" s="235" t="s">
        <v>7</v>
      </c>
      <c r="Q34" s="235" t="s">
        <v>11</v>
      </c>
    </row>
    <row r="35" spans="1:17" s="127" customFormat="1" ht="57.75" customHeight="1">
      <c r="A35" s="122"/>
      <c r="B35" s="235"/>
      <c r="C35" s="235"/>
      <c r="D35" s="123" t="s">
        <v>69</v>
      </c>
      <c r="E35" s="124" t="s">
        <v>70</v>
      </c>
      <c r="F35" s="235"/>
      <c r="G35" s="235"/>
      <c r="H35" s="233"/>
      <c r="I35" s="248"/>
      <c r="J35" s="246"/>
      <c r="K35" s="250"/>
      <c r="L35" s="125" t="s">
        <v>2</v>
      </c>
      <c r="M35" s="126" t="s">
        <v>39</v>
      </c>
      <c r="N35" s="126" t="s">
        <v>40</v>
      </c>
      <c r="O35" s="245"/>
      <c r="P35" s="235"/>
      <c r="Q35" s="235"/>
    </row>
    <row r="36" spans="1:17" ht="15">
      <c r="A36" s="55"/>
      <c r="B36" s="100"/>
      <c r="C36" s="100">
        <v>10</v>
      </c>
      <c r="D36" s="100">
        <v>5</v>
      </c>
      <c r="E36" s="100">
        <v>5</v>
      </c>
      <c r="F36" s="100">
        <v>10</v>
      </c>
      <c r="G36" s="100">
        <v>10</v>
      </c>
      <c r="H36" s="100">
        <v>10</v>
      </c>
      <c r="I36" s="100">
        <v>5</v>
      </c>
      <c r="J36" s="100">
        <v>5</v>
      </c>
      <c r="K36" s="100">
        <v>10</v>
      </c>
      <c r="L36" s="100">
        <v>5</v>
      </c>
      <c r="M36" s="100">
        <v>5</v>
      </c>
      <c r="N36" s="100">
        <v>5</v>
      </c>
      <c r="O36" s="100">
        <v>10</v>
      </c>
      <c r="P36" s="100">
        <f>SUM(C36:O36)</f>
        <v>95</v>
      </c>
      <c r="Q36" s="100">
        <v>5</v>
      </c>
    </row>
    <row r="37" spans="1:17" ht="19.5" customHeight="1">
      <c r="A37" s="60"/>
      <c r="B37" s="69">
        <v>1</v>
      </c>
      <c r="C37" s="69">
        <v>8</v>
      </c>
      <c r="D37" s="69">
        <v>3</v>
      </c>
      <c r="E37" s="69">
        <v>5</v>
      </c>
      <c r="F37" s="69">
        <v>8</v>
      </c>
      <c r="G37" s="69">
        <v>6</v>
      </c>
      <c r="H37" s="69">
        <v>8</v>
      </c>
      <c r="I37" s="69">
        <v>3</v>
      </c>
      <c r="J37" s="69">
        <v>1</v>
      </c>
      <c r="K37" s="69">
        <v>7</v>
      </c>
      <c r="L37" s="69">
        <v>5</v>
      </c>
      <c r="M37" s="69">
        <v>3</v>
      </c>
      <c r="N37" s="69">
        <v>3</v>
      </c>
      <c r="O37" s="69">
        <v>3</v>
      </c>
      <c r="P37" s="68">
        <f aca="true" t="shared" si="2" ref="P37:P44">(SUM(C37:O37)-Q37)</f>
        <v>63</v>
      </c>
      <c r="Q37" s="69"/>
    </row>
    <row r="38" spans="1:17" ht="19.5" customHeight="1">
      <c r="A38" s="60"/>
      <c r="B38" s="69">
        <v>2</v>
      </c>
      <c r="C38" s="69">
        <v>7</v>
      </c>
      <c r="D38" s="69">
        <v>3</v>
      </c>
      <c r="E38" s="69">
        <v>3</v>
      </c>
      <c r="F38" s="69">
        <v>8</v>
      </c>
      <c r="G38" s="69">
        <v>8</v>
      </c>
      <c r="H38" s="69">
        <v>6</v>
      </c>
      <c r="I38" s="69">
        <v>3</v>
      </c>
      <c r="J38" s="69">
        <v>1</v>
      </c>
      <c r="K38" s="69">
        <v>6</v>
      </c>
      <c r="L38" s="69">
        <v>5</v>
      </c>
      <c r="M38" s="69">
        <v>4</v>
      </c>
      <c r="N38" s="69">
        <v>2</v>
      </c>
      <c r="O38" s="69">
        <v>5</v>
      </c>
      <c r="P38" s="68">
        <f t="shared" si="2"/>
        <v>61</v>
      </c>
      <c r="Q38" s="69"/>
    </row>
    <row r="39" spans="1:17" ht="19.5" customHeight="1">
      <c r="A39" s="60"/>
      <c r="B39" s="69">
        <v>3</v>
      </c>
      <c r="C39" s="69">
        <v>6</v>
      </c>
      <c r="D39" s="69">
        <v>3</v>
      </c>
      <c r="E39" s="69">
        <v>4</v>
      </c>
      <c r="F39" s="69">
        <v>8</v>
      </c>
      <c r="G39" s="69">
        <v>6</v>
      </c>
      <c r="H39" s="69">
        <v>7</v>
      </c>
      <c r="I39" s="69">
        <v>2</v>
      </c>
      <c r="J39" s="69">
        <v>1</v>
      </c>
      <c r="K39" s="69">
        <v>5</v>
      </c>
      <c r="L39" s="69">
        <v>5</v>
      </c>
      <c r="M39" s="69">
        <v>1</v>
      </c>
      <c r="N39" s="69">
        <v>2</v>
      </c>
      <c r="O39" s="69">
        <v>3</v>
      </c>
      <c r="P39" s="68">
        <f t="shared" si="2"/>
        <v>53</v>
      </c>
      <c r="Q39" s="69"/>
    </row>
    <row r="40" spans="1:17" ht="19.5" customHeight="1">
      <c r="A40" s="60"/>
      <c r="B40" s="69">
        <v>4</v>
      </c>
      <c r="C40" s="69">
        <v>6</v>
      </c>
      <c r="D40" s="69">
        <v>3</v>
      </c>
      <c r="E40" s="69">
        <v>3</v>
      </c>
      <c r="F40" s="69">
        <v>7</v>
      </c>
      <c r="G40" s="69">
        <v>7</v>
      </c>
      <c r="H40" s="69">
        <v>8</v>
      </c>
      <c r="I40" s="69">
        <v>1</v>
      </c>
      <c r="J40" s="69">
        <v>2</v>
      </c>
      <c r="K40" s="69">
        <v>7</v>
      </c>
      <c r="L40" s="69">
        <v>3</v>
      </c>
      <c r="M40" s="69">
        <v>3</v>
      </c>
      <c r="N40" s="69">
        <v>4</v>
      </c>
      <c r="O40" s="69">
        <v>8</v>
      </c>
      <c r="P40" s="68">
        <f t="shared" si="2"/>
        <v>62</v>
      </c>
      <c r="Q40" s="69"/>
    </row>
    <row r="41" spans="1:17" ht="19.5" customHeight="1">
      <c r="A41" s="60"/>
      <c r="B41" s="69">
        <v>5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8">
        <f t="shared" si="2"/>
        <v>0</v>
      </c>
      <c r="Q41" s="69"/>
    </row>
    <row r="42" spans="1:17" ht="19.5" customHeight="1">
      <c r="A42" s="60"/>
      <c r="B42" s="69">
        <v>6</v>
      </c>
      <c r="C42" s="69">
        <v>7</v>
      </c>
      <c r="D42" s="69">
        <v>4</v>
      </c>
      <c r="E42" s="69">
        <v>4</v>
      </c>
      <c r="F42" s="69">
        <v>7</v>
      </c>
      <c r="G42" s="69">
        <v>6</v>
      </c>
      <c r="H42" s="69">
        <v>6</v>
      </c>
      <c r="I42" s="69">
        <v>2</v>
      </c>
      <c r="J42" s="69">
        <v>1</v>
      </c>
      <c r="K42" s="69">
        <v>5</v>
      </c>
      <c r="L42" s="69">
        <v>5</v>
      </c>
      <c r="M42" s="69">
        <v>2</v>
      </c>
      <c r="N42" s="69">
        <v>3</v>
      </c>
      <c r="O42" s="69">
        <v>3</v>
      </c>
      <c r="P42" s="68">
        <f t="shared" si="2"/>
        <v>55</v>
      </c>
      <c r="Q42" s="69"/>
    </row>
    <row r="43" spans="1:17" ht="19.5" customHeight="1">
      <c r="A43" s="60"/>
      <c r="B43" s="69">
        <v>7</v>
      </c>
      <c r="C43" s="69">
        <v>5</v>
      </c>
      <c r="D43" s="69">
        <v>5</v>
      </c>
      <c r="E43" s="69">
        <v>4</v>
      </c>
      <c r="F43" s="69">
        <v>7</v>
      </c>
      <c r="G43" s="69">
        <v>7</v>
      </c>
      <c r="H43" s="69">
        <v>5</v>
      </c>
      <c r="I43" s="69">
        <v>3</v>
      </c>
      <c r="J43" s="69">
        <v>4</v>
      </c>
      <c r="K43" s="69">
        <v>4</v>
      </c>
      <c r="L43" s="69">
        <v>3</v>
      </c>
      <c r="M43" s="69">
        <v>3</v>
      </c>
      <c r="N43" s="69">
        <v>3</v>
      </c>
      <c r="O43" s="69">
        <v>8</v>
      </c>
      <c r="P43" s="68">
        <f t="shared" si="2"/>
        <v>60</v>
      </c>
      <c r="Q43" s="69">
        <v>1</v>
      </c>
    </row>
    <row r="44" spans="1:17" ht="19.5" customHeight="1">
      <c r="A44" s="60"/>
      <c r="B44" s="69">
        <v>8</v>
      </c>
      <c r="C44" s="69">
        <v>5</v>
      </c>
      <c r="D44" s="69">
        <v>5</v>
      </c>
      <c r="E44" s="69">
        <v>3</v>
      </c>
      <c r="F44" s="69">
        <v>7</v>
      </c>
      <c r="G44" s="69">
        <v>7</v>
      </c>
      <c r="H44" s="69">
        <v>5</v>
      </c>
      <c r="I44" s="69">
        <v>3</v>
      </c>
      <c r="J44" s="69">
        <v>3</v>
      </c>
      <c r="K44" s="69">
        <v>5</v>
      </c>
      <c r="L44" s="69">
        <v>3</v>
      </c>
      <c r="M44" s="69">
        <v>3</v>
      </c>
      <c r="N44" s="69">
        <v>1</v>
      </c>
      <c r="O44" s="69">
        <v>4</v>
      </c>
      <c r="P44" s="68">
        <f t="shared" si="2"/>
        <v>53</v>
      </c>
      <c r="Q44" s="69">
        <v>1</v>
      </c>
    </row>
    <row r="45" s="128" customFormat="1" ht="19.5" customHeight="1"/>
    <row r="46" s="128" customFormat="1" ht="19.5" customHeight="1"/>
    <row r="47" spans="2:9" s="128" customFormat="1" ht="60.75" customHeight="1">
      <c r="B47" s="253" t="s">
        <v>77</v>
      </c>
      <c r="C47" s="253"/>
      <c r="D47" s="253"/>
      <c r="E47" s="253"/>
      <c r="F47" s="253"/>
      <c r="G47" s="253"/>
      <c r="H47" s="253"/>
      <c r="I47" s="253"/>
    </row>
    <row r="48" s="128" customFormat="1" ht="16.5" customHeight="1">
      <c r="C48" s="128" t="s">
        <v>41</v>
      </c>
    </row>
    <row r="49" spans="4:11" ht="18.75" customHeight="1" thickBot="1">
      <c r="D49" s="129" t="s">
        <v>31</v>
      </c>
      <c r="E49" s="129"/>
      <c r="F49" s="129"/>
      <c r="G49" s="129"/>
      <c r="J49" s="77"/>
      <c r="K49" s="77"/>
    </row>
    <row r="50" spans="2:17" s="130" customFormat="1" ht="15.75" customHeight="1" thickBot="1">
      <c r="B50" s="115" t="s">
        <v>68</v>
      </c>
      <c r="C50" s="236" t="s">
        <v>24</v>
      </c>
      <c r="D50" s="237"/>
      <c r="E50" s="237"/>
      <c r="F50" s="237"/>
      <c r="G50" s="238"/>
      <c r="H50" s="115" t="s">
        <v>54</v>
      </c>
      <c r="I50" s="251" t="s">
        <v>8</v>
      </c>
      <c r="J50" s="77"/>
      <c r="K50" s="109"/>
      <c r="L50" s="98"/>
      <c r="M50" s="98"/>
      <c r="N50" s="98"/>
      <c r="O50" s="98"/>
      <c r="P50" s="98"/>
      <c r="Q50" s="98"/>
    </row>
    <row r="51" spans="2:17" s="130" customFormat="1" ht="20.25" customHeight="1" thickBot="1">
      <c r="B51" s="116"/>
      <c r="C51" s="103">
        <v>1</v>
      </c>
      <c r="D51" s="104">
        <v>2</v>
      </c>
      <c r="E51" s="104">
        <v>3</v>
      </c>
      <c r="F51" s="104">
        <v>4</v>
      </c>
      <c r="G51" s="105">
        <v>5</v>
      </c>
      <c r="H51" s="116"/>
      <c r="I51" s="252"/>
      <c r="J51" s="77"/>
      <c r="K51" s="109"/>
      <c r="L51" s="98"/>
      <c r="M51" s="98"/>
      <c r="N51" s="74"/>
      <c r="O51" s="98"/>
      <c r="P51" s="98"/>
      <c r="Q51" s="98"/>
    </row>
    <row r="52" spans="1:17" s="119" customFormat="1" ht="17.25" customHeight="1">
      <c r="A52" s="119" t="s">
        <v>101</v>
      </c>
      <c r="B52" s="131">
        <v>1</v>
      </c>
      <c r="C52" s="132">
        <f aca="true" t="shared" si="3" ref="C52:C59">P7</f>
        <v>75</v>
      </c>
      <c r="D52" s="132">
        <f aca="true" t="shared" si="4" ref="D52:D59">P22</f>
        <v>66</v>
      </c>
      <c r="E52" s="132">
        <f aca="true" t="shared" si="5" ref="E52:E59">P37</f>
        <v>63</v>
      </c>
      <c r="F52" s="133"/>
      <c r="G52" s="134"/>
      <c r="H52" s="135">
        <f aca="true" t="shared" si="6" ref="H52:H59">SUM(C52:G52)</f>
        <v>204</v>
      </c>
      <c r="I52" s="136">
        <v>1</v>
      </c>
      <c r="J52" s="77"/>
      <c r="K52" s="137"/>
      <c r="L52" s="74"/>
      <c r="M52" s="74"/>
      <c r="N52" s="74"/>
      <c r="O52" s="74"/>
      <c r="P52" s="74"/>
      <c r="Q52" s="74"/>
    </row>
    <row r="53" spans="1:17" s="119" customFormat="1" ht="17.25" customHeight="1">
      <c r="A53" s="119" t="s">
        <v>104</v>
      </c>
      <c r="B53" s="131">
        <v>2</v>
      </c>
      <c r="C53" s="138">
        <f t="shared" si="3"/>
        <v>66</v>
      </c>
      <c r="D53" s="138">
        <f t="shared" si="4"/>
        <v>67</v>
      </c>
      <c r="E53" s="138">
        <f t="shared" si="5"/>
        <v>61</v>
      </c>
      <c r="F53" s="139"/>
      <c r="G53" s="140"/>
      <c r="H53" s="141">
        <f t="shared" si="6"/>
        <v>194</v>
      </c>
      <c r="I53" s="108">
        <v>3</v>
      </c>
      <c r="J53" s="77"/>
      <c r="K53" s="137"/>
      <c r="L53" s="74"/>
      <c r="M53" s="74"/>
      <c r="N53" s="74"/>
      <c r="O53" s="74"/>
      <c r="P53" s="74"/>
      <c r="Q53" s="74"/>
    </row>
    <row r="54" spans="1:17" s="119" customFormat="1" ht="17.25" customHeight="1">
      <c r="A54" s="119" t="s">
        <v>103</v>
      </c>
      <c r="B54" s="131">
        <v>3</v>
      </c>
      <c r="C54" s="138">
        <f t="shared" si="3"/>
        <v>64</v>
      </c>
      <c r="D54" s="138">
        <f t="shared" si="4"/>
        <v>52</v>
      </c>
      <c r="E54" s="138">
        <f t="shared" si="5"/>
        <v>53</v>
      </c>
      <c r="F54" s="139"/>
      <c r="G54" s="140"/>
      <c r="H54" s="141">
        <f t="shared" si="6"/>
        <v>169</v>
      </c>
      <c r="I54" s="108">
        <v>5</v>
      </c>
      <c r="J54" s="77"/>
      <c r="K54" s="137"/>
      <c r="L54" s="74"/>
      <c r="M54" s="74"/>
      <c r="N54" s="74"/>
      <c r="O54" s="74"/>
      <c r="P54" s="74"/>
      <c r="Q54" s="74"/>
    </row>
    <row r="55" spans="1:17" s="119" customFormat="1" ht="17.25" customHeight="1">
      <c r="A55" s="119" t="s">
        <v>98</v>
      </c>
      <c r="B55" s="131">
        <v>4</v>
      </c>
      <c r="C55" s="138">
        <f t="shared" si="3"/>
        <v>74</v>
      </c>
      <c r="D55" s="138">
        <f t="shared" si="4"/>
        <v>65</v>
      </c>
      <c r="E55" s="138">
        <f t="shared" si="5"/>
        <v>62</v>
      </c>
      <c r="F55" s="139"/>
      <c r="G55" s="140"/>
      <c r="H55" s="141">
        <f t="shared" si="6"/>
        <v>201</v>
      </c>
      <c r="I55" s="108">
        <v>2</v>
      </c>
      <c r="J55" s="77"/>
      <c r="K55" s="137"/>
      <c r="L55" s="74"/>
      <c r="M55" s="74"/>
      <c r="N55" s="74"/>
      <c r="O55" s="74"/>
      <c r="P55" s="74"/>
      <c r="Q55" s="74"/>
    </row>
    <row r="56" spans="2:17" s="119" customFormat="1" ht="17.25" customHeight="1">
      <c r="B56" s="131">
        <v>5</v>
      </c>
      <c r="C56" s="138">
        <f t="shared" si="3"/>
        <v>0</v>
      </c>
      <c r="D56" s="138">
        <f t="shared" si="4"/>
        <v>0</v>
      </c>
      <c r="E56" s="138">
        <f t="shared" si="5"/>
        <v>0</v>
      </c>
      <c r="F56" s="139"/>
      <c r="G56" s="140"/>
      <c r="H56" s="141">
        <f t="shared" si="6"/>
        <v>0</v>
      </c>
      <c r="I56" s="108"/>
      <c r="J56" s="77"/>
      <c r="K56" s="137"/>
      <c r="L56" s="74"/>
      <c r="M56" s="74"/>
      <c r="N56" s="74"/>
      <c r="O56" s="74"/>
      <c r="P56" s="74"/>
      <c r="Q56" s="74"/>
    </row>
    <row r="57" spans="1:17" s="119" customFormat="1" ht="17.25" customHeight="1">
      <c r="A57" s="119" t="s">
        <v>102</v>
      </c>
      <c r="B57" s="131">
        <v>6</v>
      </c>
      <c r="C57" s="138">
        <f t="shared" si="3"/>
        <v>65</v>
      </c>
      <c r="D57" s="138">
        <f t="shared" si="4"/>
        <v>55</v>
      </c>
      <c r="E57" s="138">
        <f t="shared" si="5"/>
        <v>55</v>
      </c>
      <c r="F57" s="139"/>
      <c r="G57" s="140"/>
      <c r="H57" s="141">
        <f t="shared" si="6"/>
        <v>175</v>
      </c>
      <c r="I57" s="108">
        <v>4</v>
      </c>
      <c r="J57" s="77"/>
      <c r="K57" s="137"/>
      <c r="L57" s="74"/>
      <c r="M57" s="74"/>
      <c r="N57" s="74"/>
      <c r="O57" s="74"/>
      <c r="P57" s="74"/>
      <c r="Q57" s="74"/>
    </row>
    <row r="58" spans="1:17" s="119" customFormat="1" ht="17.25" customHeight="1">
      <c r="A58" s="119" t="s">
        <v>99</v>
      </c>
      <c r="B58" s="131">
        <v>7</v>
      </c>
      <c r="C58" s="138">
        <f t="shared" si="3"/>
        <v>53</v>
      </c>
      <c r="D58" s="138">
        <f t="shared" si="4"/>
        <v>50</v>
      </c>
      <c r="E58" s="138">
        <f t="shared" si="5"/>
        <v>60</v>
      </c>
      <c r="F58" s="139"/>
      <c r="G58" s="140"/>
      <c r="H58" s="141">
        <f t="shared" si="6"/>
        <v>163</v>
      </c>
      <c r="I58" s="108">
        <v>6</v>
      </c>
      <c r="J58" s="77"/>
      <c r="K58" s="137"/>
      <c r="L58" s="74"/>
      <c r="M58" s="74"/>
      <c r="N58" s="74"/>
      <c r="O58" s="74"/>
      <c r="P58" s="74"/>
      <c r="Q58" s="74"/>
    </row>
    <row r="59" spans="1:17" s="119" customFormat="1" ht="17.25" customHeight="1">
      <c r="A59" s="142" t="s">
        <v>100</v>
      </c>
      <c r="B59" s="131">
        <v>8</v>
      </c>
      <c r="C59" s="138">
        <f t="shared" si="3"/>
        <v>52</v>
      </c>
      <c r="D59" s="138">
        <f t="shared" si="4"/>
        <v>48</v>
      </c>
      <c r="E59" s="138">
        <f t="shared" si="5"/>
        <v>53</v>
      </c>
      <c r="F59" s="139"/>
      <c r="G59" s="140"/>
      <c r="H59" s="141">
        <f t="shared" si="6"/>
        <v>153</v>
      </c>
      <c r="I59" s="108">
        <v>7</v>
      </c>
      <c r="J59" s="77"/>
      <c r="K59" s="137"/>
      <c r="L59" s="74"/>
      <c r="M59" s="74"/>
      <c r="N59" s="74"/>
      <c r="O59" s="74"/>
      <c r="P59" s="74"/>
      <c r="Q59" s="74"/>
    </row>
    <row r="60" spans="2:12" s="77" customFormat="1" ht="15">
      <c r="B60" s="64"/>
      <c r="C60" s="64"/>
      <c r="D60" s="64"/>
      <c r="E60" s="64"/>
      <c r="F60" s="64"/>
      <c r="G60" s="64"/>
      <c r="H60" s="64"/>
      <c r="I60" s="64"/>
      <c r="K60" s="64"/>
      <c r="L60" s="64"/>
    </row>
    <row r="62" ht="15">
      <c r="B62" s="143" t="s">
        <v>25</v>
      </c>
    </row>
    <row r="63" ht="15">
      <c r="B63" s="143"/>
    </row>
    <row r="64" spans="2:5" ht="15">
      <c r="B64" s="143" t="s">
        <v>26</v>
      </c>
      <c r="E64" s="144" t="s">
        <v>27</v>
      </c>
    </row>
    <row r="65" spans="2:10" ht="15.75">
      <c r="B65" s="145" t="s">
        <v>28</v>
      </c>
      <c r="H65" s="145" t="s">
        <v>29</v>
      </c>
      <c r="I65" s="145"/>
      <c r="J65" s="145"/>
    </row>
    <row r="66" ht="15">
      <c r="B66" s="143" t="s">
        <v>30</v>
      </c>
    </row>
    <row r="67" ht="15">
      <c r="B67" s="143"/>
    </row>
    <row r="68" spans="2:5" ht="15">
      <c r="B68" s="143" t="s">
        <v>26</v>
      </c>
      <c r="E68" s="144" t="s">
        <v>33</v>
      </c>
    </row>
    <row r="69" spans="2:10" ht="15.75">
      <c r="B69" s="145" t="s">
        <v>28</v>
      </c>
      <c r="H69" s="145" t="s">
        <v>29</v>
      </c>
      <c r="I69" s="145"/>
      <c r="J69" s="145"/>
    </row>
  </sheetData>
  <sheetProtection/>
  <protectedRanges>
    <protectedRange sqref="C22:O30 Q7:Q15 Q22:Q30 C37:O47 Q37:Q47 C7:O15" name="Оценки"/>
    <protectedRange sqref="E3 E33 E18" name="ФИО"/>
  </protectedRanges>
  <mergeCells count="48">
    <mergeCell ref="L34:N34"/>
    <mergeCell ref="O34:O35"/>
    <mergeCell ref="C32:Q32"/>
    <mergeCell ref="H19:H20"/>
    <mergeCell ref="G19:G20"/>
    <mergeCell ref="E33:Q33"/>
    <mergeCell ref="B47:I47"/>
    <mergeCell ref="O19:O20"/>
    <mergeCell ref="B34:B35"/>
    <mergeCell ref="F34:F35"/>
    <mergeCell ref="K19:K20"/>
    <mergeCell ref="L19:N19"/>
    <mergeCell ref="K34:K35"/>
    <mergeCell ref="B4:B5"/>
    <mergeCell ref="C4:C5"/>
    <mergeCell ref="F4:F5"/>
    <mergeCell ref="G4:G5"/>
    <mergeCell ref="H4:H5"/>
    <mergeCell ref="D4:E4"/>
    <mergeCell ref="C2:Q2"/>
    <mergeCell ref="E3:Q3"/>
    <mergeCell ref="P4:P5"/>
    <mergeCell ref="Q4:Q5"/>
    <mergeCell ref="L4:N4"/>
    <mergeCell ref="O4:O5"/>
    <mergeCell ref="J4:J5"/>
    <mergeCell ref="I4:I5"/>
    <mergeCell ref="K4:K5"/>
    <mergeCell ref="C17:Q17"/>
    <mergeCell ref="E18:Q18"/>
    <mergeCell ref="B19:B20"/>
    <mergeCell ref="C19:C20"/>
    <mergeCell ref="F19:F20"/>
    <mergeCell ref="P19:P20"/>
    <mergeCell ref="Q19:Q20"/>
    <mergeCell ref="D19:E19"/>
    <mergeCell ref="I19:I20"/>
    <mergeCell ref="J19:J20"/>
    <mergeCell ref="H34:H35"/>
    <mergeCell ref="G34:G35"/>
    <mergeCell ref="C34:C35"/>
    <mergeCell ref="P34:P35"/>
    <mergeCell ref="C50:G50"/>
    <mergeCell ref="Q34:Q35"/>
    <mergeCell ref="I50:I51"/>
    <mergeCell ref="D34:E34"/>
    <mergeCell ref="I34:I35"/>
    <mergeCell ref="J34:J35"/>
  </mergeCells>
  <dataValidations count="1">
    <dataValidation type="decimal" allowBlank="1" showInputMessage="1" showErrorMessage="1" errorTitle="Ошибка" error="Введено неверное значение" sqref="C7:O15 C22:O30 C37:O44">
      <formula1>0</formula1>
      <formula2>C$6</formula2>
    </dataValidation>
  </dataValidations>
  <printOptions/>
  <pageMargins left="0.7" right="0.7" top="0.75" bottom="0.75" header="0.3" footer="0.3"/>
  <pageSetup orientation="portrait" paperSize="9" r:id="rId2"/>
  <ignoredErrors>
    <ignoredError sqref="P8:P14 P23:P29 P37:P44" formulaRange="1"/>
    <ignoredError sqref="P7 P22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zoomScalePageLayoutView="0" workbookViewId="0" topLeftCell="A10">
      <selection activeCell="O15" sqref="O15"/>
    </sheetView>
  </sheetViews>
  <sheetFormatPr defaultColWidth="9.140625" defaultRowHeight="15"/>
  <cols>
    <col min="1" max="1" width="22.28125" style="20" customWidth="1"/>
    <col min="2" max="16384" width="9.140625" style="20" customWidth="1"/>
  </cols>
  <sheetData>
    <row r="1" spans="2:4" ht="81.75" customHeight="1" thickBot="1">
      <c r="B1" s="5"/>
      <c r="D1" s="54" t="s">
        <v>77</v>
      </c>
    </row>
    <row r="2" spans="1:20" ht="16.5" thickBot="1">
      <c r="A2" s="28"/>
      <c r="B2" s="29" t="s">
        <v>9</v>
      </c>
      <c r="C2" s="254" t="s">
        <v>42</v>
      </c>
      <c r="D2" s="255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T2" s="21"/>
    </row>
    <row r="3" spans="1:17" ht="30" customHeight="1">
      <c r="A3" s="28"/>
      <c r="B3" s="30" t="s">
        <v>10</v>
      </c>
      <c r="C3" s="31"/>
      <c r="D3" s="31"/>
      <c r="E3" s="257" t="s">
        <v>86</v>
      </c>
      <c r="F3" s="258"/>
      <c r="G3" s="257"/>
      <c r="H3" s="257"/>
      <c r="I3" s="257"/>
      <c r="J3" s="257"/>
      <c r="K3" s="258"/>
      <c r="L3" s="257"/>
      <c r="M3" s="257"/>
      <c r="N3" s="257"/>
      <c r="O3" s="258"/>
      <c r="P3" s="258"/>
      <c r="Q3" s="258"/>
    </row>
    <row r="4" spans="1:17" s="21" customFormat="1" ht="20.25" customHeight="1">
      <c r="A4" s="32"/>
      <c r="B4" s="259" t="s">
        <v>6</v>
      </c>
      <c r="C4" s="260" t="s">
        <v>37</v>
      </c>
      <c r="D4" s="263" t="s">
        <v>34</v>
      </c>
      <c r="E4" s="263"/>
      <c r="F4" s="259" t="s">
        <v>1</v>
      </c>
      <c r="G4" s="260" t="s">
        <v>2</v>
      </c>
      <c r="H4" s="261" t="s">
        <v>35</v>
      </c>
      <c r="I4" s="261" t="s">
        <v>67</v>
      </c>
      <c r="J4" s="260" t="s">
        <v>36</v>
      </c>
      <c r="K4" s="264" t="s">
        <v>38</v>
      </c>
      <c r="L4" s="264"/>
      <c r="M4" s="264"/>
      <c r="N4" s="264"/>
      <c r="O4" s="260" t="s">
        <v>12</v>
      </c>
      <c r="P4" s="259" t="s">
        <v>7</v>
      </c>
      <c r="Q4" s="259" t="s">
        <v>11</v>
      </c>
    </row>
    <row r="5" spans="1:17" s="22" customFormat="1" ht="57.75" customHeight="1">
      <c r="A5" s="147"/>
      <c r="B5" s="259"/>
      <c r="C5" s="259"/>
      <c r="D5" s="87" t="s">
        <v>69</v>
      </c>
      <c r="E5" s="88" t="s">
        <v>70</v>
      </c>
      <c r="F5" s="259"/>
      <c r="G5" s="259"/>
      <c r="H5" s="261"/>
      <c r="I5" s="262"/>
      <c r="J5" s="259"/>
      <c r="K5" s="84" t="s">
        <v>2</v>
      </c>
      <c r="L5" s="84" t="s">
        <v>39</v>
      </c>
      <c r="M5" s="85" t="s">
        <v>40</v>
      </c>
      <c r="N5" s="86" t="s">
        <v>78</v>
      </c>
      <c r="O5" s="260"/>
      <c r="P5" s="259"/>
      <c r="Q5" s="259"/>
    </row>
    <row r="6" spans="1:17" s="23" customFormat="1" ht="15">
      <c r="A6" s="111"/>
      <c r="B6" s="89"/>
      <c r="C6" s="89">
        <v>10</v>
      </c>
      <c r="D6" s="89">
        <v>5</v>
      </c>
      <c r="E6" s="89">
        <v>5</v>
      </c>
      <c r="F6" s="89">
        <v>10</v>
      </c>
      <c r="G6" s="89">
        <v>10</v>
      </c>
      <c r="H6" s="90">
        <v>10</v>
      </c>
      <c r="I6" s="90">
        <v>5</v>
      </c>
      <c r="J6" s="90">
        <v>5</v>
      </c>
      <c r="K6" s="89">
        <v>10</v>
      </c>
      <c r="L6" s="89">
        <v>5</v>
      </c>
      <c r="M6" s="89">
        <v>5</v>
      </c>
      <c r="N6" s="89">
        <v>5</v>
      </c>
      <c r="O6" s="89">
        <v>10</v>
      </c>
      <c r="P6" s="89">
        <f>SUM(C6:O6)</f>
        <v>95</v>
      </c>
      <c r="Q6" s="89">
        <v>5</v>
      </c>
    </row>
    <row r="7" spans="1:17" ht="19.5" customHeight="1">
      <c r="A7" s="36"/>
      <c r="B7" s="148">
        <v>5</v>
      </c>
      <c r="C7" s="34">
        <v>7</v>
      </c>
      <c r="D7" s="34">
        <v>4</v>
      </c>
      <c r="E7" s="34">
        <v>5</v>
      </c>
      <c r="F7" s="34">
        <v>7</v>
      </c>
      <c r="G7" s="34">
        <v>7</v>
      </c>
      <c r="H7" s="34">
        <v>7</v>
      </c>
      <c r="I7" s="62">
        <v>4</v>
      </c>
      <c r="J7" s="34">
        <v>5</v>
      </c>
      <c r="K7" s="34">
        <v>9</v>
      </c>
      <c r="L7" s="34">
        <v>3</v>
      </c>
      <c r="M7" s="34">
        <v>4</v>
      </c>
      <c r="N7" s="34">
        <v>5</v>
      </c>
      <c r="O7" s="34">
        <v>9</v>
      </c>
      <c r="P7" s="35">
        <f>(SUM(C7:O7)-Q7)</f>
        <v>76</v>
      </c>
      <c r="Q7" s="34"/>
    </row>
    <row r="8" spans="1:17" ht="19.5" customHeight="1">
      <c r="A8" s="36"/>
      <c r="B8" s="148">
        <v>9</v>
      </c>
      <c r="C8" s="34">
        <v>7</v>
      </c>
      <c r="D8" s="34">
        <v>5</v>
      </c>
      <c r="E8" s="34">
        <v>4</v>
      </c>
      <c r="F8" s="34">
        <v>8</v>
      </c>
      <c r="G8" s="34">
        <v>8</v>
      </c>
      <c r="H8" s="34">
        <v>7</v>
      </c>
      <c r="I8" s="34">
        <v>3</v>
      </c>
      <c r="J8" s="34">
        <v>4</v>
      </c>
      <c r="K8" s="34">
        <v>9</v>
      </c>
      <c r="L8" s="34">
        <v>4</v>
      </c>
      <c r="M8" s="34">
        <v>4</v>
      </c>
      <c r="N8" s="34">
        <v>3</v>
      </c>
      <c r="O8" s="34">
        <v>8</v>
      </c>
      <c r="P8" s="35">
        <f>(SUM(C8:O8)-Q8)</f>
        <v>72</v>
      </c>
      <c r="Q8" s="34">
        <v>2</v>
      </c>
    </row>
    <row r="9" spans="1:17" ht="19.5" customHeight="1">
      <c r="A9" s="38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9"/>
      <c r="Q9" s="38"/>
    </row>
    <row r="10" spans="1:4" ht="77.25" customHeight="1" thickBot="1">
      <c r="A10" s="25"/>
      <c r="B10" s="5"/>
      <c r="D10" s="54" t="s">
        <v>77</v>
      </c>
    </row>
    <row r="11" spans="1:20" ht="16.5" thickBot="1">
      <c r="A11" s="28"/>
      <c r="B11" s="29" t="s">
        <v>9</v>
      </c>
      <c r="C11" s="254" t="s">
        <v>42</v>
      </c>
      <c r="D11" s="25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T11" s="21"/>
    </row>
    <row r="12" spans="1:17" ht="30" customHeight="1">
      <c r="A12" s="28"/>
      <c r="B12" s="30" t="s">
        <v>10</v>
      </c>
      <c r="C12" s="31"/>
      <c r="D12" s="31"/>
      <c r="E12" s="257" t="s">
        <v>75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</row>
    <row r="13" spans="1:17" s="64" customFormat="1" ht="22.5" customHeight="1">
      <c r="A13" s="67"/>
      <c r="B13" s="235" t="s">
        <v>6</v>
      </c>
      <c r="C13" s="234" t="s">
        <v>37</v>
      </c>
      <c r="D13" s="243" t="s">
        <v>34</v>
      </c>
      <c r="E13" s="243"/>
      <c r="F13" s="235" t="s">
        <v>1</v>
      </c>
      <c r="G13" s="234" t="s">
        <v>2</v>
      </c>
      <c r="H13" s="233" t="s">
        <v>35</v>
      </c>
      <c r="I13" s="247" t="s">
        <v>111</v>
      </c>
      <c r="J13" s="233" t="s">
        <v>112</v>
      </c>
      <c r="K13" s="249" t="s">
        <v>113</v>
      </c>
      <c r="L13" s="243" t="s">
        <v>38</v>
      </c>
      <c r="M13" s="243"/>
      <c r="N13" s="243"/>
      <c r="O13" s="244" t="s">
        <v>12</v>
      </c>
      <c r="P13" s="235" t="s">
        <v>7</v>
      </c>
      <c r="Q13" s="235" t="s">
        <v>11</v>
      </c>
    </row>
    <row r="14" spans="1:17" s="127" customFormat="1" ht="57.75" customHeight="1">
      <c r="A14" s="122"/>
      <c r="B14" s="235"/>
      <c r="C14" s="235"/>
      <c r="D14" s="123" t="s">
        <v>69</v>
      </c>
      <c r="E14" s="124" t="s">
        <v>70</v>
      </c>
      <c r="F14" s="235"/>
      <c r="G14" s="235"/>
      <c r="H14" s="233"/>
      <c r="I14" s="248"/>
      <c r="J14" s="246"/>
      <c r="K14" s="250"/>
      <c r="L14" s="125" t="s">
        <v>2</v>
      </c>
      <c r="M14" s="126" t="s">
        <v>39</v>
      </c>
      <c r="N14" s="126" t="s">
        <v>40</v>
      </c>
      <c r="O14" s="245"/>
      <c r="P14" s="235"/>
      <c r="Q14" s="235"/>
    </row>
    <row r="15" spans="1:17" s="64" customFormat="1" ht="15">
      <c r="A15" s="55"/>
      <c r="B15" s="100"/>
      <c r="C15" s="100">
        <v>10</v>
      </c>
      <c r="D15" s="100">
        <v>5</v>
      </c>
      <c r="E15" s="100">
        <v>5</v>
      </c>
      <c r="F15" s="100">
        <v>10</v>
      </c>
      <c r="G15" s="100">
        <v>10</v>
      </c>
      <c r="H15" s="100">
        <v>10</v>
      </c>
      <c r="I15" s="100">
        <v>5</v>
      </c>
      <c r="J15" s="100">
        <v>5</v>
      </c>
      <c r="K15" s="100">
        <v>10</v>
      </c>
      <c r="L15" s="100">
        <v>5</v>
      </c>
      <c r="M15" s="100">
        <v>5</v>
      </c>
      <c r="N15" s="100">
        <v>5</v>
      </c>
      <c r="O15" s="100">
        <v>10</v>
      </c>
      <c r="P15" s="100">
        <f>SUM(C15:O15)</f>
        <v>95</v>
      </c>
      <c r="Q15" s="100">
        <v>5</v>
      </c>
    </row>
    <row r="16" spans="1:17" ht="19.5" customHeight="1">
      <c r="A16" s="36"/>
      <c r="B16" s="148">
        <v>5</v>
      </c>
      <c r="C16" s="34">
        <v>6</v>
      </c>
      <c r="D16" s="34">
        <v>4</v>
      </c>
      <c r="E16" s="34">
        <v>4</v>
      </c>
      <c r="F16" s="34">
        <v>7</v>
      </c>
      <c r="G16" s="34">
        <v>6</v>
      </c>
      <c r="H16" s="34">
        <v>6</v>
      </c>
      <c r="I16" s="34">
        <v>4</v>
      </c>
      <c r="J16" s="34">
        <v>3</v>
      </c>
      <c r="K16" s="34">
        <v>6</v>
      </c>
      <c r="L16" s="34">
        <v>3</v>
      </c>
      <c r="M16" s="34">
        <v>3</v>
      </c>
      <c r="N16" s="34">
        <v>4</v>
      </c>
      <c r="O16" s="34">
        <v>7</v>
      </c>
      <c r="P16" s="35">
        <f>(SUM(C16:O16)-Q16)</f>
        <v>63</v>
      </c>
      <c r="Q16" s="34"/>
    </row>
    <row r="17" spans="1:17" ht="19.5" customHeight="1">
      <c r="A17" s="36"/>
      <c r="B17" s="148">
        <v>9</v>
      </c>
      <c r="C17" s="34">
        <v>7</v>
      </c>
      <c r="D17" s="34">
        <v>5</v>
      </c>
      <c r="E17" s="34">
        <v>4</v>
      </c>
      <c r="F17" s="34">
        <v>6</v>
      </c>
      <c r="G17" s="34">
        <v>6</v>
      </c>
      <c r="H17" s="34">
        <v>6</v>
      </c>
      <c r="I17" s="34">
        <v>3</v>
      </c>
      <c r="J17" s="34">
        <v>3</v>
      </c>
      <c r="K17" s="34">
        <v>6</v>
      </c>
      <c r="L17" s="34">
        <v>3</v>
      </c>
      <c r="M17" s="34">
        <v>3</v>
      </c>
      <c r="N17" s="34">
        <v>3</v>
      </c>
      <c r="O17" s="34">
        <v>7</v>
      </c>
      <c r="P17" s="35">
        <f>(SUM(C17:O17)-Q17)</f>
        <v>61</v>
      </c>
      <c r="Q17" s="34">
        <v>1</v>
      </c>
    </row>
    <row r="18" spans="1:21" ht="19.5" customHeight="1">
      <c r="A18" s="38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9"/>
      <c r="Q18" s="45"/>
      <c r="R18" s="46"/>
      <c r="S18" s="46"/>
      <c r="T18" s="46"/>
      <c r="U18" s="46"/>
    </row>
    <row r="19" spans="1:21" ht="19.5" customHeight="1">
      <c r="A19" s="28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9"/>
      <c r="Q19" s="45"/>
      <c r="R19" s="46"/>
      <c r="S19" s="46"/>
      <c r="T19" s="46"/>
      <c r="U19" s="46"/>
    </row>
    <row r="20" spans="2:4" ht="83.25" customHeight="1" thickBot="1">
      <c r="B20" s="5"/>
      <c r="D20" s="54" t="s">
        <v>77</v>
      </c>
    </row>
    <row r="21" spans="1:20" ht="16.5" thickBot="1">
      <c r="A21" s="28"/>
      <c r="B21" s="29" t="s">
        <v>9</v>
      </c>
      <c r="C21" s="254" t="s">
        <v>42</v>
      </c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T21" s="21"/>
    </row>
    <row r="22" spans="1:17" ht="30" customHeight="1">
      <c r="A22" s="28"/>
      <c r="B22" s="30" t="s">
        <v>10</v>
      </c>
      <c r="C22" s="31"/>
      <c r="D22" s="31"/>
      <c r="E22" s="257" t="s">
        <v>71</v>
      </c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</row>
    <row r="23" spans="1:17" s="64" customFormat="1" ht="22.5" customHeight="1">
      <c r="A23" s="67"/>
      <c r="B23" s="235" t="s">
        <v>6</v>
      </c>
      <c r="C23" s="234" t="s">
        <v>37</v>
      </c>
      <c r="D23" s="243" t="s">
        <v>34</v>
      </c>
      <c r="E23" s="243"/>
      <c r="F23" s="235" t="s">
        <v>1</v>
      </c>
      <c r="G23" s="234" t="s">
        <v>2</v>
      </c>
      <c r="H23" s="233" t="s">
        <v>35</v>
      </c>
      <c r="I23" s="247" t="s">
        <v>111</v>
      </c>
      <c r="J23" s="233" t="s">
        <v>112</v>
      </c>
      <c r="K23" s="249" t="s">
        <v>113</v>
      </c>
      <c r="L23" s="243" t="s">
        <v>38</v>
      </c>
      <c r="M23" s="243"/>
      <c r="N23" s="243"/>
      <c r="O23" s="244" t="s">
        <v>12</v>
      </c>
      <c r="P23" s="235" t="s">
        <v>7</v>
      </c>
      <c r="Q23" s="235" t="s">
        <v>11</v>
      </c>
    </row>
    <row r="24" spans="1:17" s="127" customFormat="1" ht="57.75" customHeight="1">
      <c r="A24" s="122"/>
      <c r="B24" s="235"/>
      <c r="C24" s="235"/>
      <c r="D24" s="123" t="s">
        <v>69</v>
      </c>
      <c r="E24" s="124" t="s">
        <v>70</v>
      </c>
      <c r="F24" s="235"/>
      <c r="G24" s="235"/>
      <c r="H24" s="233"/>
      <c r="I24" s="248"/>
      <c r="J24" s="246"/>
      <c r="K24" s="250"/>
      <c r="L24" s="125" t="s">
        <v>2</v>
      </c>
      <c r="M24" s="126" t="s">
        <v>39</v>
      </c>
      <c r="N24" s="126" t="s">
        <v>40</v>
      </c>
      <c r="O24" s="245"/>
      <c r="P24" s="235"/>
      <c r="Q24" s="235"/>
    </row>
    <row r="25" spans="1:17" s="64" customFormat="1" ht="15">
      <c r="A25" s="55"/>
      <c r="B25" s="100"/>
      <c r="C25" s="100">
        <v>10</v>
      </c>
      <c r="D25" s="100">
        <v>5</v>
      </c>
      <c r="E25" s="100">
        <v>5</v>
      </c>
      <c r="F25" s="100">
        <v>10</v>
      </c>
      <c r="G25" s="100">
        <v>10</v>
      </c>
      <c r="H25" s="100">
        <v>10</v>
      </c>
      <c r="I25" s="100">
        <v>5</v>
      </c>
      <c r="J25" s="100">
        <v>5</v>
      </c>
      <c r="K25" s="100">
        <v>10</v>
      </c>
      <c r="L25" s="100">
        <v>5</v>
      </c>
      <c r="M25" s="100">
        <v>5</v>
      </c>
      <c r="N25" s="100">
        <v>5</v>
      </c>
      <c r="O25" s="100">
        <v>10</v>
      </c>
      <c r="P25" s="100">
        <f>SUM(C25:O25)</f>
        <v>95</v>
      </c>
      <c r="Q25" s="100">
        <v>5</v>
      </c>
    </row>
    <row r="26" spans="1:17" ht="19.5" customHeight="1">
      <c r="A26" s="36"/>
      <c r="B26" s="148">
        <v>5</v>
      </c>
      <c r="C26" s="34">
        <v>7</v>
      </c>
      <c r="D26" s="34">
        <v>4</v>
      </c>
      <c r="E26" s="34">
        <v>3</v>
      </c>
      <c r="F26" s="34">
        <v>8</v>
      </c>
      <c r="G26" s="34">
        <v>8</v>
      </c>
      <c r="H26" s="34">
        <v>5</v>
      </c>
      <c r="I26" s="34">
        <v>4</v>
      </c>
      <c r="J26" s="34">
        <v>1</v>
      </c>
      <c r="K26" s="34">
        <v>7</v>
      </c>
      <c r="L26" s="34">
        <v>2</v>
      </c>
      <c r="M26" s="34">
        <v>2</v>
      </c>
      <c r="N26" s="34">
        <v>5</v>
      </c>
      <c r="O26" s="34">
        <v>9</v>
      </c>
      <c r="P26" s="35">
        <f>(SUM(C26:O26)-Q26)</f>
        <v>65</v>
      </c>
      <c r="Q26" s="34"/>
    </row>
    <row r="27" spans="1:17" ht="19.5" customHeight="1">
      <c r="A27" s="36"/>
      <c r="B27" s="148">
        <v>9</v>
      </c>
      <c r="C27" s="34">
        <v>7</v>
      </c>
      <c r="D27" s="34">
        <v>5</v>
      </c>
      <c r="E27" s="34">
        <v>4</v>
      </c>
      <c r="F27" s="34">
        <v>8</v>
      </c>
      <c r="G27" s="34">
        <v>9</v>
      </c>
      <c r="H27" s="34">
        <v>4</v>
      </c>
      <c r="I27" s="34">
        <v>3</v>
      </c>
      <c r="J27" s="34">
        <v>1</v>
      </c>
      <c r="K27" s="34">
        <v>7</v>
      </c>
      <c r="L27" s="34">
        <v>4</v>
      </c>
      <c r="M27" s="34">
        <v>2</v>
      </c>
      <c r="N27" s="34">
        <v>1</v>
      </c>
      <c r="O27" s="34">
        <v>6</v>
      </c>
      <c r="P27" s="35">
        <f>(SUM(C27:O27)-Q27)</f>
        <v>60</v>
      </c>
      <c r="Q27" s="34">
        <v>1</v>
      </c>
    </row>
    <row r="28" s="56" customFormat="1" ht="19.5" customHeight="1">
      <c r="A28" s="112"/>
    </row>
    <row r="29" s="56" customFormat="1" ht="19.5" customHeight="1"/>
    <row r="30" spans="2:9" s="101" customFormat="1" ht="53.25" customHeight="1">
      <c r="B30" s="268" t="s">
        <v>77</v>
      </c>
      <c r="C30" s="268"/>
      <c r="D30" s="268"/>
      <c r="E30" s="268"/>
      <c r="F30" s="268"/>
      <c r="G30" s="268"/>
      <c r="H30" s="268"/>
      <c r="I30" s="268"/>
    </row>
    <row r="31" s="101" customFormat="1" ht="18.75" customHeight="1">
      <c r="C31" s="101" t="s">
        <v>42</v>
      </c>
    </row>
    <row r="32" spans="4:12" s="46" customFormat="1" ht="18.75" customHeight="1">
      <c r="D32" s="102" t="s">
        <v>31</v>
      </c>
      <c r="E32" s="102"/>
      <c r="F32" s="102"/>
      <c r="G32" s="102"/>
      <c r="J32" s="57"/>
      <c r="K32" s="57"/>
      <c r="L32" s="57"/>
    </row>
    <row r="33" spans="2:17" s="71" customFormat="1" ht="15.75" customHeight="1">
      <c r="B33" s="266" t="s">
        <v>53</v>
      </c>
      <c r="C33" s="266" t="s">
        <v>24</v>
      </c>
      <c r="D33" s="266"/>
      <c r="E33" s="266"/>
      <c r="F33" s="266"/>
      <c r="G33" s="266"/>
      <c r="H33" s="266" t="s">
        <v>54</v>
      </c>
      <c r="I33" s="265" t="s">
        <v>8</v>
      </c>
      <c r="J33" s="96"/>
      <c r="K33" s="267"/>
      <c r="L33" s="72"/>
      <c r="M33" s="72"/>
      <c r="N33" s="75"/>
      <c r="O33" s="72"/>
      <c r="P33" s="72"/>
      <c r="Q33" s="72"/>
    </row>
    <row r="34" spans="1:17" s="71" customFormat="1" ht="20.25" customHeight="1">
      <c r="A34" s="72"/>
      <c r="B34" s="266"/>
      <c r="C34" s="97">
        <v>1</v>
      </c>
      <c r="D34" s="97">
        <v>2</v>
      </c>
      <c r="E34" s="97">
        <v>3</v>
      </c>
      <c r="F34" s="97">
        <v>4</v>
      </c>
      <c r="G34" s="97">
        <v>5</v>
      </c>
      <c r="H34" s="266"/>
      <c r="I34" s="265"/>
      <c r="J34" s="96"/>
      <c r="K34" s="267"/>
      <c r="L34" s="72"/>
      <c r="M34" s="72"/>
      <c r="N34" s="72"/>
      <c r="O34" s="72"/>
      <c r="P34" s="72"/>
      <c r="Q34" s="72"/>
    </row>
    <row r="35" spans="1:17" s="73" customFormat="1" ht="17.25" customHeight="1">
      <c r="A35" s="149" t="s">
        <v>96</v>
      </c>
      <c r="B35" s="110">
        <v>5</v>
      </c>
      <c r="C35" s="107">
        <f>P7</f>
        <v>76</v>
      </c>
      <c r="D35" s="107">
        <f>P16</f>
        <v>63</v>
      </c>
      <c r="E35" s="107">
        <f>P26</f>
        <v>65</v>
      </c>
      <c r="F35" s="107"/>
      <c r="G35" s="107"/>
      <c r="H35" s="107">
        <f>SUM(C35:G35)</f>
        <v>204</v>
      </c>
      <c r="I35" s="108">
        <v>1</v>
      </c>
      <c r="J35" s="59"/>
      <c r="K35" s="106"/>
      <c r="L35" s="75"/>
      <c r="M35" s="75"/>
      <c r="N35" s="75"/>
      <c r="O35" s="75"/>
      <c r="P35" s="75"/>
      <c r="Q35" s="75"/>
    </row>
    <row r="36" spans="1:17" s="73" customFormat="1" ht="17.25" customHeight="1">
      <c r="A36" s="150" t="s">
        <v>97</v>
      </c>
      <c r="B36" s="110">
        <v>9</v>
      </c>
      <c r="C36" s="107">
        <f>P8</f>
        <v>72</v>
      </c>
      <c r="D36" s="107">
        <f>P17</f>
        <v>61</v>
      </c>
      <c r="E36" s="107">
        <f>P27</f>
        <v>60</v>
      </c>
      <c r="F36" s="107"/>
      <c r="G36" s="107"/>
      <c r="H36" s="107">
        <f>SUM(C36:G36)</f>
        <v>193</v>
      </c>
      <c r="I36" s="108">
        <v>2</v>
      </c>
      <c r="J36" s="59"/>
      <c r="K36" s="106"/>
      <c r="L36" s="75"/>
      <c r="M36" s="75"/>
      <c r="N36" s="75"/>
      <c r="O36" s="75"/>
      <c r="P36" s="75"/>
      <c r="Q36" s="75"/>
    </row>
    <row r="38" ht="15">
      <c r="B38" s="78" t="s">
        <v>25</v>
      </c>
    </row>
    <row r="39" ht="15">
      <c r="B39" s="79"/>
    </row>
    <row r="40" spans="2:5" ht="15">
      <c r="B40" s="78" t="s">
        <v>26</v>
      </c>
      <c r="E40" s="80" t="s">
        <v>27</v>
      </c>
    </row>
    <row r="41" spans="2:10" ht="16.5">
      <c r="B41" s="81" t="s">
        <v>28</v>
      </c>
      <c r="H41" s="81" t="s">
        <v>29</v>
      </c>
      <c r="I41" s="81"/>
      <c r="J41" s="81"/>
    </row>
    <row r="42" ht="15">
      <c r="B42" s="82" t="s">
        <v>30</v>
      </c>
    </row>
    <row r="43" ht="15">
      <c r="B43" s="79"/>
    </row>
    <row r="44" spans="2:5" ht="15">
      <c r="B44" s="78" t="s">
        <v>26</v>
      </c>
      <c r="E44" s="80" t="s">
        <v>33</v>
      </c>
    </row>
    <row r="45" spans="2:10" ht="16.5">
      <c r="B45" s="83" t="s">
        <v>28</v>
      </c>
      <c r="H45" s="83" t="s">
        <v>29</v>
      </c>
      <c r="I45" s="83"/>
      <c r="J45" s="83"/>
    </row>
  </sheetData>
  <sheetProtection/>
  <protectedRanges>
    <protectedRange sqref="Q9 C28:O30 Q16:Q19 C9:O9 Q26:Q30 C16:O19 C26:O27 C8:O8 Q8 Q7 C7:O7" name="Оценки_1"/>
    <protectedRange sqref="E3 E22 E12" name="ФИО_1"/>
  </protectedRanges>
  <mergeCells count="50">
    <mergeCell ref="F23:F24"/>
    <mergeCell ref="G23:G24"/>
    <mergeCell ref="O23:O24"/>
    <mergeCell ref="K13:K14"/>
    <mergeCell ref="L13:N13"/>
    <mergeCell ref="K23:K24"/>
    <mergeCell ref="L23:N23"/>
    <mergeCell ref="E22:Q22"/>
    <mergeCell ref="Q23:Q24"/>
    <mergeCell ref="I33:I34"/>
    <mergeCell ref="H23:H24"/>
    <mergeCell ref="B33:B34"/>
    <mergeCell ref="C33:G33"/>
    <mergeCell ref="H33:H34"/>
    <mergeCell ref="K33:K34"/>
    <mergeCell ref="B30:I30"/>
    <mergeCell ref="D23:E23"/>
    <mergeCell ref="I23:I24"/>
    <mergeCell ref="J23:J24"/>
    <mergeCell ref="B23:B24"/>
    <mergeCell ref="C23:C24"/>
    <mergeCell ref="P23:P24"/>
    <mergeCell ref="D13:E13"/>
    <mergeCell ref="I13:I14"/>
    <mergeCell ref="J13:J14"/>
    <mergeCell ref="O13:O14"/>
    <mergeCell ref="C21:Q21"/>
    <mergeCell ref="P13:P14"/>
    <mergeCell ref="Q13:Q14"/>
    <mergeCell ref="B13:B14"/>
    <mergeCell ref="C13:C14"/>
    <mergeCell ref="F13:F14"/>
    <mergeCell ref="G13:G14"/>
    <mergeCell ref="H13:H14"/>
    <mergeCell ref="E12:Q12"/>
    <mergeCell ref="C11:Q11"/>
    <mergeCell ref="O4:O5"/>
    <mergeCell ref="Q4:Q5"/>
    <mergeCell ref="D4:E4"/>
    <mergeCell ref="K4:N4"/>
    <mergeCell ref="P4:P5"/>
    <mergeCell ref="F4:F5"/>
    <mergeCell ref="C2:Q2"/>
    <mergeCell ref="E3:Q3"/>
    <mergeCell ref="B4:B5"/>
    <mergeCell ref="C4:C5"/>
    <mergeCell ref="G4:G5"/>
    <mergeCell ref="H4:H5"/>
    <mergeCell ref="I4:I5"/>
    <mergeCell ref="J4:J5"/>
  </mergeCells>
  <dataValidations count="1">
    <dataValidation type="decimal" allowBlank="1" showInputMessage="1" showErrorMessage="1" errorTitle="Ошибка" error="Введено неверное значение" sqref="C16:O19 C26:O27 C7:O9">
      <formula1>0</formula1>
      <formula2>C$6</formula2>
    </dataValidation>
  </dataValidations>
  <printOptions/>
  <pageMargins left="0.7" right="0.7" top="0.75" bottom="0.75" header="0.3" footer="0.3"/>
  <pageSetup orientation="portrait" paperSize="9" r:id="rId2"/>
  <ignoredErrors>
    <ignoredError sqref="P7 P16 P26 P8 P27 P1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5"/>
  <sheetViews>
    <sheetView zoomScalePageLayoutView="0" workbookViewId="0" topLeftCell="A28">
      <selection activeCell="AB48" sqref="AB47:AB48"/>
    </sheetView>
  </sheetViews>
  <sheetFormatPr defaultColWidth="9.140625" defaultRowHeight="15"/>
  <cols>
    <col min="1" max="1" width="15.00390625" style="57" customWidth="1"/>
    <col min="2" max="2" width="8.28125" style="65" customWidth="1"/>
    <col min="3" max="19" width="5.8515625" style="46" customWidth="1"/>
    <col min="20" max="20" width="9.140625" style="46" customWidth="1"/>
    <col min="21" max="21" width="9.140625" style="46" hidden="1" customWidth="1"/>
    <col min="22" max="23" width="0" style="46" hidden="1" customWidth="1"/>
    <col min="24" max="24" width="9.140625" style="46" customWidth="1"/>
    <col min="25" max="25" width="8.28125" style="65" customWidth="1"/>
    <col min="26" max="42" width="5.8515625" style="46" customWidth="1"/>
    <col min="43" max="16384" width="9.140625" style="46" customWidth="1"/>
  </cols>
  <sheetData>
    <row r="1" spans="2:42" ht="18" customHeight="1">
      <c r="B1" s="272" t="s">
        <v>77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X1" s="151"/>
      <c r="Y1" s="272" t="s">
        <v>77</v>
      </c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</row>
    <row r="2" spans="2:42" ht="52.5" customHeight="1" thickBot="1"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U2" s="6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</row>
    <row r="3" spans="2:42" ht="16.5" thickBot="1">
      <c r="B3" s="152" t="s">
        <v>9</v>
      </c>
      <c r="C3" s="274" t="s">
        <v>114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6"/>
      <c r="V3" s="65"/>
      <c r="Y3" s="152" t="s">
        <v>9</v>
      </c>
      <c r="Z3" s="274" t="s">
        <v>121</v>
      </c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6"/>
    </row>
    <row r="4" spans="2:42" ht="18">
      <c r="B4" s="277" t="s">
        <v>10</v>
      </c>
      <c r="C4" s="277"/>
      <c r="D4" s="277"/>
      <c r="E4" s="278" t="s">
        <v>71</v>
      </c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Y4" s="277" t="s">
        <v>10</v>
      </c>
      <c r="Z4" s="277"/>
      <c r="AA4" s="277"/>
      <c r="AB4" s="278" t="s">
        <v>71</v>
      </c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</row>
    <row r="6" spans="1:42" s="65" customFormat="1" ht="14.25" customHeight="1">
      <c r="A6" s="114"/>
      <c r="B6" s="270" t="s">
        <v>6</v>
      </c>
      <c r="C6" s="269" t="s">
        <v>37</v>
      </c>
      <c r="D6" s="269" t="s">
        <v>1</v>
      </c>
      <c r="E6" s="270" t="s">
        <v>2</v>
      </c>
      <c r="F6" s="269" t="s">
        <v>43</v>
      </c>
      <c r="G6" s="269" t="s">
        <v>44</v>
      </c>
      <c r="H6" s="269" t="s">
        <v>45</v>
      </c>
      <c r="I6" s="269" t="s">
        <v>46</v>
      </c>
      <c r="J6" s="269" t="s">
        <v>47</v>
      </c>
      <c r="K6" s="279" t="s">
        <v>48</v>
      </c>
      <c r="L6" s="282" t="s">
        <v>3</v>
      </c>
      <c r="M6" s="282"/>
      <c r="N6" s="282"/>
      <c r="O6" s="270" t="s">
        <v>18</v>
      </c>
      <c r="P6" s="269" t="s">
        <v>50</v>
      </c>
      <c r="Q6" s="269" t="s">
        <v>49</v>
      </c>
      <c r="R6" s="270" t="s">
        <v>7</v>
      </c>
      <c r="S6" s="270" t="s">
        <v>11</v>
      </c>
      <c r="Y6" s="270" t="s">
        <v>6</v>
      </c>
      <c r="Z6" s="269" t="s">
        <v>37</v>
      </c>
      <c r="AA6" s="269" t="s">
        <v>1</v>
      </c>
      <c r="AB6" s="270" t="s">
        <v>2</v>
      </c>
      <c r="AC6" s="269" t="s">
        <v>43</v>
      </c>
      <c r="AD6" s="269" t="s">
        <v>44</v>
      </c>
      <c r="AE6" s="269" t="s">
        <v>45</v>
      </c>
      <c r="AF6" s="269" t="s">
        <v>46</v>
      </c>
      <c r="AG6" s="269" t="s">
        <v>47</v>
      </c>
      <c r="AH6" s="279" t="s">
        <v>48</v>
      </c>
      <c r="AI6" s="282" t="s">
        <v>3</v>
      </c>
      <c r="AJ6" s="282"/>
      <c r="AK6" s="282"/>
      <c r="AL6" s="270" t="s">
        <v>18</v>
      </c>
      <c r="AM6" s="269" t="s">
        <v>50</v>
      </c>
      <c r="AN6" s="269" t="s">
        <v>49</v>
      </c>
      <c r="AO6" s="270" t="s">
        <v>7</v>
      </c>
      <c r="AP6" s="270" t="s">
        <v>11</v>
      </c>
    </row>
    <row r="7" spans="2:42" ht="61.5" customHeight="1">
      <c r="B7" s="270"/>
      <c r="C7" s="270"/>
      <c r="D7" s="270"/>
      <c r="E7" s="270"/>
      <c r="F7" s="270"/>
      <c r="G7" s="270"/>
      <c r="H7" s="270"/>
      <c r="I7" s="270"/>
      <c r="J7" s="269"/>
      <c r="K7" s="280"/>
      <c r="L7" s="157" t="s">
        <v>2</v>
      </c>
      <c r="M7" s="157" t="s">
        <v>51</v>
      </c>
      <c r="N7" s="157" t="s">
        <v>52</v>
      </c>
      <c r="O7" s="270"/>
      <c r="P7" s="270"/>
      <c r="Q7" s="270"/>
      <c r="R7" s="270"/>
      <c r="S7" s="270"/>
      <c r="Y7" s="270"/>
      <c r="Z7" s="270"/>
      <c r="AA7" s="270"/>
      <c r="AB7" s="270"/>
      <c r="AC7" s="270"/>
      <c r="AD7" s="270"/>
      <c r="AE7" s="270"/>
      <c r="AF7" s="270"/>
      <c r="AG7" s="269"/>
      <c r="AH7" s="280"/>
      <c r="AI7" s="185" t="s">
        <v>2</v>
      </c>
      <c r="AJ7" s="185" t="s">
        <v>51</v>
      </c>
      <c r="AK7" s="185" t="s">
        <v>52</v>
      </c>
      <c r="AL7" s="270"/>
      <c r="AM7" s="270"/>
      <c r="AN7" s="270"/>
      <c r="AO7" s="270"/>
      <c r="AP7" s="270"/>
    </row>
    <row r="8" spans="1:42" s="64" customFormat="1" ht="15">
      <c r="A8" s="77"/>
      <c r="B8" s="155"/>
      <c r="C8" s="155">
        <v>10</v>
      </c>
      <c r="D8" s="155">
        <v>10</v>
      </c>
      <c r="E8" s="155">
        <v>5</v>
      </c>
      <c r="F8" s="155">
        <v>5</v>
      </c>
      <c r="G8" s="155">
        <v>5</v>
      </c>
      <c r="H8" s="155">
        <v>10</v>
      </c>
      <c r="I8" s="155">
        <v>10</v>
      </c>
      <c r="J8" s="155">
        <v>5</v>
      </c>
      <c r="K8" s="155">
        <v>5</v>
      </c>
      <c r="L8" s="155">
        <v>5</v>
      </c>
      <c r="M8" s="155">
        <v>5</v>
      </c>
      <c r="N8" s="155">
        <v>5</v>
      </c>
      <c r="O8" s="155">
        <v>5</v>
      </c>
      <c r="P8" s="155">
        <v>5</v>
      </c>
      <c r="Q8" s="155">
        <v>5</v>
      </c>
      <c r="R8" s="155">
        <f>SUM(C8:Q8)</f>
        <v>95</v>
      </c>
      <c r="S8" s="155">
        <v>5</v>
      </c>
      <c r="Y8" s="183"/>
      <c r="Z8" s="183">
        <v>10</v>
      </c>
      <c r="AA8" s="183">
        <v>10</v>
      </c>
      <c r="AB8" s="183">
        <v>5</v>
      </c>
      <c r="AC8" s="183">
        <v>5</v>
      </c>
      <c r="AD8" s="183">
        <v>5</v>
      </c>
      <c r="AE8" s="183">
        <v>10</v>
      </c>
      <c r="AF8" s="183">
        <v>10</v>
      </c>
      <c r="AG8" s="183">
        <v>5</v>
      </c>
      <c r="AH8" s="183">
        <v>5</v>
      </c>
      <c r="AI8" s="183">
        <v>5</v>
      </c>
      <c r="AJ8" s="183">
        <v>5</v>
      </c>
      <c r="AK8" s="183">
        <v>5</v>
      </c>
      <c r="AL8" s="183">
        <v>5</v>
      </c>
      <c r="AM8" s="183">
        <v>5</v>
      </c>
      <c r="AN8" s="183">
        <v>5</v>
      </c>
      <c r="AO8" s="183">
        <f>SUM(Z8:AN8)</f>
        <v>95</v>
      </c>
      <c r="AP8" s="183">
        <v>5</v>
      </c>
    </row>
    <row r="9" spans="1:42" ht="19.5" customHeight="1">
      <c r="A9" s="114"/>
      <c r="B9" s="156">
        <v>1</v>
      </c>
      <c r="C9" s="156">
        <v>9</v>
      </c>
      <c r="D9" s="156">
        <v>8</v>
      </c>
      <c r="E9" s="156">
        <v>5</v>
      </c>
      <c r="F9" s="156">
        <v>4</v>
      </c>
      <c r="G9" s="156">
        <v>5</v>
      </c>
      <c r="H9" s="156">
        <v>8</v>
      </c>
      <c r="I9" s="156">
        <v>7</v>
      </c>
      <c r="J9" s="156">
        <v>4</v>
      </c>
      <c r="K9" s="156">
        <v>2</v>
      </c>
      <c r="L9" s="156">
        <v>4</v>
      </c>
      <c r="M9" s="156">
        <v>5</v>
      </c>
      <c r="N9" s="156">
        <v>4</v>
      </c>
      <c r="O9" s="156">
        <v>4</v>
      </c>
      <c r="P9" s="156">
        <v>5</v>
      </c>
      <c r="Q9" s="156">
        <v>3</v>
      </c>
      <c r="R9" s="155">
        <f>(SUM(C9:Q9)-S9)</f>
        <v>77</v>
      </c>
      <c r="S9" s="153"/>
      <c r="Y9" s="189">
        <v>1</v>
      </c>
      <c r="Z9" s="189">
        <v>9</v>
      </c>
      <c r="AA9" s="189">
        <v>8</v>
      </c>
      <c r="AB9" s="189">
        <v>5</v>
      </c>
      <c r="AC9" s="189">
        <v>4</v>
      </c>
      <c r="AD9" s="189">
        <v>5</v>
      </c>
      <c r="AE9" s="189">
        <v>8</v>
      </c>
      <c r="AF9" s="189">
        <v>7</v>
      </c>
      <c r="AG9" s="189">
        <v>4</v>
      </c>
      <c r="AH9" s="189">
        <v>2</v>
      </c>
      <c r="AI9" s="189">
        <v>4</v>
      </c>
      <c r="AJ9" s="189">
        <v>5</v>
      </c>
      <c r="AK9" s="189">
        <v>4</v>
      </c>
      <c r="AL9" s="189">
        <v>4</v>
      </c>
      <c r="AM9" s="189">
        <v>5</v>
      </c>
      <c r="AN9" s="189">
        <v>3</v>
      </c>
      <c r="AO9" s="183">
        <f>(SUM(Z9:AN9)-AP9)</f>
        <v>77</v>
      </c>
      <c r="AP9" s="153"/>
    </row>
    <row r="10" spans="1:42" ht="19.5" customHeight="1">
      <c r="A10" s="114"/>
      <c r="B10" s="156">
        <v>2</v>
      </c>
      <c r="C10" s="156">
        <v>6</v>
      </c>
      <c r="D10" s="156">
        <v>6</v>
      </c>
      <c r="E10" s="156">
        <v>3</v>
      </c>
      <c r="F10" s="156">
        <v>2</v>
      </c>
      <c r="G10" s="156">
        <v>3</v>
      </c>
      <c r="H10" s="156">
        <v>7</v>
      </c>
      <c r="I10" s="156">
        <v>5</v>
      </c>
      <c r="J10" s="156">
        <v>2</v>
      </c>
      <c r="K10" s="156">
        <v>3</v>
      </c>
      <c r="L10" s="156">
        <v>3</v>
      </c>
      <c r="M10" s="156">
        <v>2</v>
      </c>
      <c r="N10" s="156">
        <v>3</v>
      </c>
      <c r="O10" s="156">
        <v>1</v>
      </c>
      <c r="P10" s="156">
        <v>2</v>
      </c>
      <c r="Q10" s="156">
        <v>1</v>
      </c>
      <c r="R10" s="155">
        <f>(SUM(C10:Q10)-S10)</f>
        <v>49</v>
      </c>
      <c r="S10" s="153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77"/>
      <c r="AP10" s="57"/>
    </row>
    <row r="11" spans="1:42" ht="19.5" customHeight="1">
      <c r="A11" s="114"/>
      <c r="B11" s="156">
        <v>3</v>
      </c>
      <c r="C11" s="156">
        <v>7</v>
      </c>
      <c r="D11" s="156">
        <v>9</v>
      </c>
      <c r="E11" s="156">
        <v>5</v>
      </c>
      <c r="F11" s="156">
        <v>3</v>
      </c>
      <c r="G11" s="156">
        <v>4</v>
      </c>
      <c r="H11" s="156">
        <v>8</v>
      </c>
      <c r="I11" s="156">
        <v>8</v>
      </c>
      <c r="J11" s="156">
        <v>4</v>
      </c>
      <c r="K11" s="156">
        <v>3</v>
      </c>
      <c r="L11" s="156">
        <v>5</v>
      </c>
      <c r="M11" s="156">
        <v>3</v>
      </c>
      <c r="N11" s="156">
        <v>5</v>
      </c>
      <c r="O11" s="156">
        <v>2</v>
      </c>
      <c r="P11" s="156">
        <v>4</v>
      </c>
      <c r="Q11" s="156">
        <v>5</v>
      </c>
      <c r="R11" s="155">
        <f>(SUM(C11:Q11)-S11)</f>
        <v>75</v>
      </c>
      <c r="S11" s="153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77"/>
      <c r="AP11" s="57"/>
    </row>
    <row r="12" spans="1:42" ht="19.5" customHeight="1">
      <c r="A12" s="114"/>
      <c r="B12" s="156">
        <v>4</v>
      </c>
      <c r="C12" s="156">
        <v>6</v>
      </c>
      <c r="D12" s="156">
        <v>6</v>
      </c>
      <c r="E12" s="156">
        <v>4</v>
      </c>
      <c r="F12" s="156">
        <v>3</v>
      </c>
      <c r="G12" s="156">
        <v>4</v>
      </c>
      <c r="H12" s="156">
        <v>6</v>
      </c>
      <c r="I12" s="156">
        <v>6</v>
      </c>
      <c r="J12" s="156">
        <v>3</v>
      </c>
      <c r="K12" s="156">
        <v>2</v>
      </c>
      <c r="L12" s="156">
        <v>3</v>
      </c>
      <c r="M12" s="156">
        <v>4</v>
      </c>
      <c r="N12" s="156">
        <v>3</v>
      </c>
      <c r="O12" s="156">
        <v>2</v>
      </c>
      <c r="P12" s="156">
        <v>4</v>
      </c>
      <c r="Q12" s="156">
        <v>2</v>
      </c>
      <c r="R12" s="155">
        <f>(SUM(C12:Q12)-S12)</f>
        <v>58</v>
      </c>
      <c r="S12" s="153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77"/>
      <c r="AP12" s="57"/>
    </row>
    <row r="14" spans="3:26" ht="52.5" customHeight="1" thickBot="1">
      <c r="C14" s="70" t="s">
        <v>77</v>
      </c>
      <c r="U14" s="63"/>
      <c r="Z14" s="70" t="s">
        <v>77</v>
      </c>
    </row>
    <row r="15" spans="2:42" ht="16.5" thickBot="1">
      <c r="B15" s="152" t="s">
        <v>9</v>
      </c>
      <c r="C15" s="274" t="s">
        <v>114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6"/>
      <c r="V15" s="65"/>
      <c r="Y15" s="152" t="s">
        <v>9</v>
      </c>
      <c r="Z15" s="274" t="s">
        <v>121</v>
      </c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6"/>
    </row>
    <row r="16" spans="2:42" ht="18">
      <c r="B16" s="277" t="s">
        <v>10</v>
      </c>
      <c r="C16" s="277"/>
      <c r="D16" s="277"/>
      <c r="E16" s="278" t="s">
        <v>75</v>
      </c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Y16" s="277" t="s">
        <v>10</v>
      </c>
      <c r="Z16" s="277"/>
      <c r="AA16" s="277"/>
      <c r="AB16" s="278" t="s">
        <v>75</v>
      </c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</row>
    <row r="18" spans="1:42" s="65" customFormat="1" ht="14.25" customHeight="1">
      <c r="A18" s="114"/>
      <c r="B18" s="270" t="s">
        <v>6</v>
      </c>
      <c r="C18" s="269" t="s">
        <v>37</v>
      </c>
      <c r="D18" s="269" t="s">
        <v>1</v>
      </c>
      <c r="E18" s="270" t="s">
        <v>2</v>
      </c>
      <c r="F18" s="269" t="s">
        <v>43</v>
      </c>
      <c r="G18" s="269" t="s">
        <v>44</v>
      </c>
      <c r="H18" s="269" t="s">
        <v>45</v>
      </c>
      <c r="I18" s="269" t="s">
        <v>46</v>
      </c>
      <c r="J18" s="269" t="s">
        <v>47</v>
      </c>
      <c r="K18" s="279" t="s">
        <v>48</v>
      </c>
      <c r="L18" s="282" t="s">
        <v>3</v>
      </c>
      <c r="M18" s="282"/>
      <c r="N18" s="282"/>
      <c r="O18" s="270" t="s">
        <v>18</v>
      </c>
      <c r="P18" s="269" t="s">
        <v>50</v>
      </c>
      <c r="Q18" s="269" t="s">
        <v>49</v>
      </c>
      <c r="R18" s="270" t="s">
        <v>7</v>
      </c>
      <c r="S18" s="270" t="s">
        <v>11</v>
      </c>
      <c r="Y18" s="270" t="s">
        <v>6</v>
      </c>
      <c r="Z18" s="269" t="s">
        <v>37</v>
      </c>
      <c r="AA18" s="269" t="s">
        <v>1</v>
      </c>
      <c r="AB18" s="270" t="s">
        <v>2</v>
      </c>
      <c r="AC18" s="269" t="s">
        <v>43</v>
      </c>
      <c r="AD18" s="269" t="s">
        <v>44</v>
      </c>
      <c r="AE18" s="269" t="s">
        <v>45</v>
      </c>
      <c r="AF18" s="269" t="s">
        <v>46</v>
      </c>
      <c r="AG18" s="269" t="s">
        <v>47</v>
      </c>
      <c r="AH18" s="279" t="s">
        <v>48</v>
      </c>
      <c r="AI18" s="282" t="s">
        <v>3</v>
      </c>
      <c r="AJ18" s="282"/>
      <c r="AK18" s="282"/>
      <c r="AL18" s="270" t="s">
        <v>18</v>
      </c>
      <c r="AM18" s="269" t="s">
        <v>50</v>
      </c>
      <c r="AN18" s="269" t="s">
        <v>49</v>
      </c>
      <c r="AO18" s="270" t="s">
        <v>7</v>
      </c>
      <c r="AP18" s="270" t="s">
        <v>11</v>
      </c>
    </row>
    <row r="19" spans="2:42" ht="61.5" customHeight="1">
      <c r="B19" s="270"/>
      <c r="C19" s="270"/>
      <c r="D19" s="270"/>
      <c r="E19" s="270"/>
      <c r="F19" s="270"/>
      <c r="G19" s="270"/>
      <c r="H19" s="270"/>
      <c r="I19" s="270"/>
      <c r="J19" s="269"/>
      <c r="K19" s="280"/>
      <c r="L19" s="157" t="s">
        <v>2</v>
      </c>
      <c r="M19" s="157" t="s">
        <v>51</v>
      </c>
      <c r="N19" s="157" t="s">
        <v>52</v>
      </c>
      <c r="O19" s="270"/>
      <c r="P19" s="270"/>
      <c r="Q19" s="270"/>
      <c r="R19" s="270"/>
      <c r="S19" s="270"/>
      <c r="Y19" s="270"/>
      <c r="Z19" s="270"/>
      <c r="AA19" s="270"/>
      <c r="AB19" s="270"/>
      <c r="AC19" s="270"/>
      <c r="AD19" s="270"/>
      <c r="AE19" s="270"/>
      <c r="AF19" s="270"/>
      <c r="AG19" s="269"/>
      <c r="AH19" s="280"/>
      <c r="AI19" s="185" t="s">
        <v>2</v>
      </c>
      <c r="AJ19" s="185" t="s">
        <v>51</v>
      </c>
      <c r="AK19" s="185" t="s">
        <v>52</v>
      </c>
      <c r="AL19" s="270"/>
      <c r="AM19" s="270"/>
      <c r="AN19" s="270"/>
      <c r="AO19" s="270"/>
      <c r="AP19" s="270"/>
    </row>
    <row r="20" spans="1:42" s="64" customFormat="1" ht="15">
      <c r="A20" s="77"/>
      <c r="B20" s="155"/>
      <c r="C20" s="155">
        <v>10</v>
      </c>
      <c r="D20" s="155">
        <v>10</v>
      </c>
      <c r="E20" s="155">
        <v>5</v>
      </c>
      <c r="F20" s="155">
        <v>5</v>
      </c>
      <c r="G20" s="155">
        <v>5</v>
      </c>
      <c r="H20" s="155">
        <v>10</v>
      </c>
      <c r="I20" s="155">
        <v>10</v>
      </c>
      <c r="J20" s="155">
        <v>5</v>
      </c>
      <c r="K20" s="155">
        <v>5</v>
      </c>
      <c r="L20" s="155">
        <v>5</v>
      </c>
      <c r="M20" s="155">
        <v>5</v>
      </c>
      <c r="N20" s="155">
        <v>5</v>
      </c>
      <c r="O20" s="155">
        <v>5</v>
      </c>
      <c r="P20" s="155">
        <v>5</v>
      </c>
      <c r="Q20" s="155">
        <v>5</v>
      </c>
      <c r="R20" s="155">
        <f>SUM(C20:Q20)</f>
        <v>95</v>
      </c>
      <c r="S20" s="155">
        <v>5</v>
      </c>
      <c r="Y20" s="183"/>
      <c r="Z20" s="183">
        <v>10</v>
      </c>
      <c r="AA20" s="183">
        <v>10</v>
      </c>
      <c r="AB20" s="183">
        <v>5</v>
      </c>
      <c r="AC20" s="183">
        <v>5</v>
      </c>
      <c r="AD20" s="183">
        <v>5</v>
      </c>
      <c r="AE20" s="183">
        <v>10</v>
      </c>
      <c r="AF20" s="183">
        <v>10</v>
      </c>
      <c r="AG20" s="183">
        <v>5</v>
      </c>
      <c r="AH20" s="183">
        <v>5</v>
      </c>
      <c r="AI20" s="183">
        <v>5</v>
      </c>
      <c r="AJ20" s="183">
        <v>5</v>
      </c>
      <c r="AK20" s="183">
        <v>5</v>
      </c>
      <c r="AL20" s="183">
        <v>5</v>
      </c>
      <c r="AM20" s="183">
        <v>5</v>
      </c>
      <c r="AN20" s="183">
        <v>5</v>
      </c>
      <c r="AO20" s="183">
        <f>SUM(Z20:AN20)</f>
        <v>95</v>
      </c>
      <c r="AP20" s="183">
        <v>5</v>
      </c>
    </row>
    <row r="21" spans="1:42" ht="19.5" customHeight="1">
      <c r="A21" s="114"/>
      <c r="B21" s="156">
        <v>1</v>
      </c>
      <c r="C21" s="156">
        <v>7</v>
      </c>
      <c r="D21" s="156">
        <v>8</v>
      </c>
      <c r="E21" s="156">
        <v>4</v>
      </c>
      <c r="F21" s="156">
        <v>4</v>
      </c>
      <c r="G21" s="156">
        <v>4</v>
      </c>
      <c r="H21" s="156">
        <v>7</v>
      </c>
      <c r="I21" s="156">
        <v>7</v>
      </c>
      <c r="J21" s="156">
        <v>3</v>
      </c>
      <c r="K21" s="156">
        <v>3</v>
      </c>
      <c r="L21" s="156">
        <v>4</v>
      </c>
      <c r="M21" s="156">
        <v>4</v>
      </c>
      <c r="N21" s="156">
        <v>3</v>
      </c>
      <c r="O21" s="156">
        <v>3</v>
      </c>
      <c r="P21" s="156">
        <v>5</v>
      </c>
      <c r="Q21" s="156">
        <v>4</v>
      </c>
      <c r="R21" s="155">
        <f>(SUM(C21:Q21)-S21)</f>
        <v>70</v>
      </c>
      <c r="S21" s="153"/>
      <c r="Y21" s="189">
        <v>1</v>
      </c>
      <c r="Z21" s="189">
        <v>7</v>
      </c>
      <c r="AA21" s="189">
        <v>8</v>
      </c>
      <c r="AB21" s="189">
        <v>4</v>
      </c>
      <c r="AC21" s="189">
        <v>4</v>
      </c>
      <c r="AD21" s="189">
        <v>4</v>
      </c>
      <c r="AE21" s="189">
        <v>7</v>
      </c>
      <c r="AF21" s="189">
        <v>7</v>
      </c>
      <c r="AG21" s="189">
        <v>3</v>
      </c>
      <c r="AH21" s="189">
        <v>3</v>
      </c>
      <c r="AI21" s="189">
        <v>4</v>
      </c>
      <c r="AJ21" s="189">
        <v>4</v>
      </c>
      <c r="AK21" s="189">
        <v>3</v>
      </c>
      <c r="AL21" s="189">
        <v>3</v>
      </c>
      <c r="AM21" s="189">
        <v>5</v>
      </c>
      <c r="AN21" s="189">
        <v>4</v>
      </c>
      <c r="AO21" s="183">
        <f>(SUM(Z21:AN21)-AP21)</f>
        <v>70</v>
      </c>
      <c r="AP21" s="153"/>
    </row>
    <row r="22" spans="1:42" ht="19.5" customHeight="1">
      <c r="A22" s="114"/>
      <c r="B22" s="156">
        <v>2</v>
      </c>
      <c r="C22" s="156">
        <v>6</v>
      </c>
      <c r="D22" s="156">
        <v>5</v>
      </c>
      <c r="E22" s="156">
        <v>3</v>
      </c>
      <c r="F22" s="156">
        <v>3</v>
      </c>
      <c r="G22" s="156">
        <v>4</v>
      </c>
      <c r="H22" s="156">
        <v>6</v>
      </c>
      <c r="I22" s="156">
        <v>6</v>
      </c>
      <c r="J22" s="156">
        <v>3</v>
      </c>
      <c r="K22" s="156">
        <v>3</v>
      </c>
      <c r="L22" s="156">
        <v>3</v>
      </c>
      <c r="M22" s="156">
        <v>3</v>
      </c>
      <c r="N22" s="156">
        <v>3</v>
      </c>
      <c r="O22" s="156">
        <v>3</v>
      </c>
      <c r="P22" s="156">
        <v>3</v>
      </c>
      <c r="Q22" s="156">
        <v>3</v>
      </c>
      <c r="R22" s="155">
        <f>(SUM(C22:Q22)-S22)</f>
        <v>57</v>
      </c>
      <c r="S22" s="153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77"/>
      <c r="AP22" s="57"/>
    </row>
    <row r="23" spans="1:42" ht="19.5" customHeight="1">
      <c r="A23" s="114"/>
      <c r="B23" s="156">
        <v>3</v>
      </c>
      <c r="C23" s="156">
        <v>7</v>
      </c>
      <c r="D23" s="156">
        <v>7</v>
      </c>
      <c r="E23" s="156">
        <v>4</v>
      </c>
      <c r="F23" s="156">
        <v>4</v>
      </c>
      <c r="G23" s="156">
        <v>4</v>
      </c>
      <c r="H23" s="156">
        <v>7</v>
      </c>
      <c r="I23" s="156">
        <v>7</v>
      </c>
      <c r="J23" s="156">
        <v>3</v>
      </c>
      <c r="K23" s="156">
        <v>3</v>
      </c>
      <c r="L23" s="156">
        <v>4</v>
      </c>
      <c r="M23" s="156">
        <v>4</v>
      </c>
      <c r="N23" s="156">
        <v>4</v>
      </c>
      <c r="O23" s="156">
        <v>5</v>
      </c>
      <c r="P23" s="156">
        <v>4</v>
      </c>
      <c r="Q23" s="156">
        <v>4</v>
      </c>
      <c r="R23" s="155">
        <f>(SUM(C23:Q23)-S23)</f>
        <v>71</v>
      </c>
      <c r="S23" s="153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77"/>
      <c r="AP23" s="57"/>
    </row>
    <row r="24" spans="1:42" ht="19.5" customHeight="1">
      <c r="A24" s="114"/>
      <c r="B24" s="156">
        <v>4</v>
      </c>
      <c r="C24" s="156">
        <v>5</v>
      </c>
      <c r="D24" s="156">
        <v>6</v>
      </c>
      <c r="E24" s="156">
        <v>3</v>
      </c>
      <c r="F24" s="156">
        <v>3</v>
      </c>
      <c r="G24" s="156">
        <v>4</v>
      </c>
      <c r="H24" s="156">
        <v>6</v>
      </c>
      <c r="I24" s="156">
        <v>6</v>
      </c>
      <c r="J24" s="156">
        <v>2</v>
      </c>
      <c r="K24" s="156">
        <v>2</v>
      </c>
      <c r="L24" s="156">
        <v>2</v>
      </c>
      <c r="M24" s="156">
        <v>3</v>
      </c>
      <c r="N24" s="156">
        <v>3</v>
      </c>
      <c r="O24" s="156">
        <v>2</v>
      </c>
      <c r="P24" s="156">
        <v>3</v>
      </c>
      <c r="Q24" s="156">
        <v>2</v>
      </c>
      <c r="R24" s="155">
        <f>(SUM(C24:Q24)-S24)</f>
        <v>52</v>
      </c>
      <c r="S24" s="153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77"/>
      <c r="AP24" s="57"/>
    </row>
    <row r="26" spans="3:29" ht="48.75" customHeight="1" thickBot="1">
      <c r="C26" s="70" t="s">
        <v>77</v>
      </c>
      <c r="F26" s="70"/>
      <c r="U26" s="63"/>
      <c r="Z26" s="70" t="s">
        <v>77</v>
      </c>
      <c r="AC26" s="70"/>
    </row>
    <row r="27" spans="2:42" ht="16.5" thickBot="1">
      <c r="B27" s="152" t="s">
        <v>9</v>
      </c>
      <c r="C27" s="274" t="s">
        <v>114</v>
      </c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6"/>
      <c r="V27" s="65"/>
      <c r="Y27" s="152" t="s">
        <v>9</v>
      </c>
      <c r="Z27" s="274" t="s">
        <v>121</v>
      </c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6"/>
    </row>
    <row r="28" spans="2:42" ht="18">
      <c r="B28" s="277" t="s">
        <v>10</v>
      </c>
      <c r="C28" s="277"/>
      <c r="D28" s="277"/>
      <c r="E28" s="278" t="s">
        <v>86</v>
      </c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Y28" s="277" t="s">
        <v>10</v>
      </c>
      <c r="Z28" s="277"/>
      <c r="AA28" s="277"/>
      <c r="AB28" s="278" t="s">
        <v>86</v>
      </c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</row>
    <row r="30" spans="1:42" s="65" customFormat="1" ht="14.25" customHeight="1">
      <c r="A30" s="114"/>
      <c r="B30" s="270" t="s">
        <v>6</v>
      </c>
      <c r="C30" s="269" t="s">
        <v>37</v>
      </c>
      <c r="D30" s="269" t="s">
        <v>1</v>
      </c>
      <c r="E30" s="270" t="s">
        <v>2</v>
      </c>
      <c r="F30" s="269" t="s">
        <v>43</v>
      </c>
      <c r="G30" s="269" t="s">
        <v>44</v>
      </c>
      <c r="H30" s="269" t="s">
        <v>45</v>
      </c>
      <c r="I30" s="269" t="s">
        <v>46</v>
      </c>
      <c r="J30" s="269" t="s">
        <v>47</v>
      </c>
      <c r="K30" s="279" t="s">
        <v>48</v>
      </c>
      <c r="L30" s="282" t="s">
        <v>3</v>
      </c>
      <c r="M30" s="282"/>
      <c r="N30" s="282"/>
      <c r="O30" s="270" t="s">
        <v>18</v>
      </c>
      <c r="P30" s="269" t="s">
        <v>50</v>
      </c>
      <c r="Q30" s="269" t="s">
        <v>49</v>
      </c>
      <c r="R30" s="270" t="s">
        <v>7</v>
      </c>
      <c r="S30" s="270" t="s">
        <v>11</v>
      </c>
      <c r="Y30" s="270" t="s">
        <v>6</v>
      </c>
      <c r="Z30" s="269" t="s">
        <v>37</v>
      </c>
      <c r="AA30" s="269" t="s">
        <v>1</v>
      </c>
      <c r="AB30" s="270" t="s">
        <v>2</v>
      </c>
      <c r="AC30" s="269" t="s">
        <v>43</v>
      </c>
      <c r="AD30" s="269" t="s">
        <v>44</v>
      </c>
      <c r="AE30" s="269" t="s">
        <v>45</v>
      </c>
      <c r="AF30" s="269" t="s">
        <v>46</v>
      </c>
      <c r="AG30" s="269" t="s">
        <v>47</v>
      </c>
      <c r="AH30" s="279" t="s">
        <v>48</v>
      </c>
      <c r="AI30" s="282" t="s">
        <v>3</v>
      </c>
      <c r="AJ30" s="282"/>
      <c r="AK30" s="282"/>
      <c r="AL30" s="270" t="s">
        <v>18</v>
      </c>
      <c r="AM30" s="269" t="s">
        <v>50</v>
      </c>
      <c r="AN30" s="269" t="s">
        <v>49</v>
      </c>
      <c r="AO30" s="270" t="s">
        <v>7</v>
      </c>
      <c r="AP30" s="270" t="s">
        <v>11</v>
      </c>
    </row>
    <row r="31" spans="2:42" ht="61.5" customHeight="1">
      <c r="B31" s="270"/>
      <c r="C31" s="270"/>
      <c r="D31" s="270"/>
      <c r="E31" s="270"/>
      <c r="F31" s="270"/>
      <c r="G31" s="270"/>
      <c r="H31" s="270"/>
      <c r="I31" s="270"/>
      <c r="J31" s="269"/>
      <c r="K31" s="280"/>
      <c r="L31" s="157" t="s">
        <v>2</v>
      </c>
      <c r="M31" s="157" t="s">
        <v>51</v>
      </c>
      <c r="N31" s="157" t="s">
        <v>52</v>
      </c>
      <c r="O31" s="270"/>
      <c r="P31" s="270"/>
      <c r="Q31" s="270"/>
      <c r="R31" s="270"/>
      <c r="S31" s="270"/>
      <c r="Y31" s="270"/>
      <c r="Z31" s="270"/>
      <c r="AA31" s="270"/>
      <c r="AB31" s="270"/>
      <c r="AC31" s="270"/>
      <c r="AD31" s="270"/>
      <c r="AE31" s="270"/>
      <c r="AF31" s="270"/>
      <c r="AG31" s="269"/>
      <c r="AH31" s="280"/>
      <c r="AI31" s="185" t="s">
        <v>2</v>
      </c>
      <c r="AJ31" s="185" t="s">
        <v>51</v>
      </c>
      <c r="AK31" s="185" t="s">
        <v>52</v>
      </c>
      <c r="AL31" s="270"/>
      <c r="AM31" s="270"/>
      <c r="AN31" s="270"/>
      <c r="AO31" s="270"/>
      <c r="AP31" s="270"/>
    </row>
    <row r="32" spans="1:42" s="64" customFormat="1" ht="15">
      <c r="A32" s="77"/>
      <c r="B32" s="155"/>
      <c r="C32" s="155">
        <v>10</v>
      </c>
      <c r="D32" s="155">
        <v>10</v>
      </c>
      <c r="E32" s="155">
        <v>5</v>
      </c>
      <c r="F32" s="155">
        <v>5</v>
      </c>
      <c r="G32" s="155">
        <v>5</v>
      </c>
      <c r="H32" s="155">
        <v>10</v>
      </c>
      <c r="I32" s="155">
        <v>10</v>
      </c>
      <c r="J32" s="155">
        <v>5</v>
      </c>
      <c r="K32" s="155">
        <v>5</v>
      </c>
      <c r="L32" s="155">
        <v>5</v>
      </c>
      <c r="M32" s="155">
        <v>5</v>
      </c>
      <c r="N32" s="155">
        <v>5</v>
      </c>
      <c r="O32" s="155">
        <v>5</v>
      </c>
      <c r="P32" s="155">
        <v>5</v>
      </c>
      <c r="Q32" s="155">
        <v>5</v>
      </c>
      <c r="R32" s="155">
        <f>SUM(C32:Q32)</f>
        <v>95</v>
      </c>
      <c r="S32" s="155">
        <v>5</v>
      </c>
      <c r="Y32" s="183"/>
      <c r="Z32" s="183">
        <v>10</v>
      </c>
      <c r="AA32" s="183">
        <v>10</v>
      </c>
      <c r="AB32" s="183">
        <v>5</v>
      </c>
      <c r="AC32" s="183">
        <v>5</v>
      </c>
      <c r="AD32" s="183">
        <v>5</v>
      </c>
      <c r="AE32" s="183">
        <v>10</v>
      </c>
      <c r="AF32" s="183">
        <v>10</v>
      </c>
      <c r="AG32" s="183">
        <v>5</v>
      </c>
      <c r="AH32" s="183">
        <v>5</v>
      </c>
      <c r="AI32" s="183">
        <v>5</v>
      </c>
      <c r="AJ32" s="183">
        <v>5</v>
      </c>
      <c r="AK32" s="183">
        <v>5</v>
      </c>
      <c r="AL32" s="183">
        <v>5</v>
      </c>
      <c r="AM32" s="183">
        <v>5</v>
      </c>
      <c r="AN32" s="183">
        <v>5</v>
      </c>
      <c r="AO32" s="183">
        <f>SUM(Z32:AN32)</f>
        <v>95</v>
      </c>
      <c r="AP32" s="183">
        <v>5</v>
      </c>
    </row>
    <row r="33" spans="2:42" ht="19.5" customHeight="1">
      <c r="B33" s="155">
        <v>1</v>
      </c>
      <c r="C33" s="156">
        <v>8</v>
      </c>
      <c r="D33" s="156">
        <v>8</v>
      </c>
      <c r="E33" s="156">
        <v>4</v>
      </c>
      <c r="F33" s="156">
        <v>5</v>
      </c>
      <c r="G33" s="156">
        <v>4</v>
      </c>
      <c r="H33" s="156">
        <v>7</v>
      </c>
      <c r="I33" s="156">
        <v>7</v>
      </c>
      <c r="J33" s="156">
        <v>3</v>
      </c>
      <c r="K33" s="156">
        <v>3</v>
      </c>
      <c r="L33" s="156">
        <v>4</v>
      </c>
      <c r="M33" s="156">
        <v>5</v>
      </c>
      <c r="N33" s="156">
        <v>4</v>
      </c>
      <c r="O33" s="156">
        <v>5</v>
      </c>
      <c r="P33" s="156">
        <v>4</v>
      </c>
      <c r="Q33" s="156">
        <v>4</v>
      </c>
      <c r="R33" s="155">
        <f>(SUM(C33:Q33)-S33)</f>
        <v>75</v>
      </c>
      <c r="S33" s="153"/>
      <c r="Y33" s="183">
        <v>1</v>
      </c>
      <c r="Z33" s="189">
        <v>8</v>
      </c>
      <c r="AA33" s="189">
        <v>8</v>
      </c>
      <c r="AB33" s="189">
        <v>4</v>
      </c>
      <c r="AC33" s="189">
        <v>5</v>
      </c>
      <c r="AD33" s="189">
        <v>4</v>
      </c>
      <c r="AE33" s="189">
        <v>7</v>
      </c>
      <c r="AF33" s="189">
        <v>7</v>
      </c>
      <c r="AG33" s="189">
        <v>3</v>
      </c>
      <c r="AH33" s="189">
        <v>3</v>
      </c>
      <c r="AI33" s="189">
        <v>4</v>
      </c>
      <c r="AJ33" s="189">
        <v>5</v>
      </c>
      <c r="AK33" s="189">
        <v>4</v>
      </c>
      <c r="AL33" s="189">
        <v>5</v>
      </c>
      <c r="AM33" s="189">
        <v>4</v>
      </c>
      <c r="AN33" s="189">
        <v>4</v>
      </c>
      <c r="AO33" s="183">
        <f>(SUM(Z33:AN33)-AP33)</f>
        <v>75</v>
      </c>
      <c r="AP33" s="153"/>
    </row>
    <row r="34" spans="1:42" ht="19.5" customHeight="1">
      <c r="A34" s="114"/>
      <c r="B34" s="155">
        <v>2</v>
      </c>
      <c r="C34" s="156">
        <v>6</v>
      </c>
      <c r="D34" s="156">
        <v>6</v>
      </c>
      <c r="E34" s="156">
        <v>3</v>
      </c>
      <c r="F34" s="156">
        <v>2</v>
      </c>
      <c r="G34" s="156">
        <v>2</v>
      </c>
      <c r="H34" s="156">
        <v>6</v>
      </c>
      <c r="I34" s="156">
        <v>6</v>
      </c>
      <c r="J34" s="156">
        <v>2</v>
      </c>
      <c r="K34" s="156">
        <v>2</v>
      </c>
      <c r="L34" s="156">
        <v>2</v>
      </c>
      <c r="M34" s="156">
        <v>3</v>
      </c>
      <c r="N34" s="156">
        <v>3</v>
      </c>
      <c r="O34" s="156">
        <v>3</v>
      </c>
      <c r="P34" s="156">
        <v>3</v>
      </c>
      <c r="Q34" s="156">
        <v>3</v>
      </c>
      <c r="R34" s="155">
        <f>(SUM(C34:Q34)-S34)</f>
        <v>52</v>
      </c>
      <c r="S34" s="153"/>
      <c r="Y34" s="77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77"/>
      <c r="AP34" s="57"/>
    </row>
    <row r="35" spans="1:42" ht="19.5" customHeight="1">
      <c r="A35" s="114"/>
      <c r="B35" s="155">
        <v>3</v>
      </c>
      <c r="C35" s="156">
        <v>7</v>
      </c>
      <c r="D35" s="156">
        <v>7</v>
      </c>
      <c r="E35" s="156">
        <v>5</v>
      </c>
      <c r="F35" s="156">
        <v>4</v>
      </c>
      <c r="G35" s="156">
        <v>4</v>
      </c>
      <c r="H35" s="156">
        <v>7</v>
      </c>
      <c r="I35" s="156">
        <v>8</v>
      </c>
      <c r="J35" s="156">
        <v>3</v>
      </c>
      <c r="K35" s="156">
        <v>3</v>
      </c>
      <c r="L35" s="156">
        <v>4</v>
      </c>
      <c r="M35" s="156">
        <v>4</v>
      </c>
      <c r="N35" s="156">
        <v>4</v>
      </c>
      <c r="O35" s="156">
        <v>4</v>
      </c>
      <c r="P35" s="156">
        <v>4</v>
      </c>
      <c r="Q35" s="156">
        <v>4</v>
      </c>
      <c r="R35" s="155">
        <f>(SUM(C35:Q35)-S35)</f>
        <v>72</v>
      </c>
      <c r="S35" s="153"/>
      <c r="Y35" s="77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77"/>
      <c r="AP35" s="57"/>
    </row>
    <row r="36" spans="1:42" ht="19.5" customHeight="1">
      <c r="A36" s="114"/>
      <c r="B36" s="155">
        <v>4</v>
      </c>
      <c r="C36" s="156">
        <v>6</v>
      </c>
      <c r="D36" s="156">
        <v>6</v>
      </c>
      <c r="E36" s="156">
        <v>3</v>
      </c>
      <c r="F36" s="156">
        <v>2</v>
      </c>
      <c r="G36" s="156">
        <v>3</v>
      </c>
      <c r="H36" s="156">
        <v>6</v>
      </c>
      <c r="I36" s="156">
        <v>6</v>
      </c>
      <c r="J36" s="156">
        <v>2</v>
      </c>
      <c r="K36" s="156">
        <v>2</v>
      </c>
      <c r="L36" s="156">
        <v>2</v>
      </c>
      <c r="M36" s="156">
        <v>3</v>
      </c>
      <c r="N36" s="156">
        <v>3</v>
      </c>
      <c r="O36" s="156">
        <v>2</v>
      </c>
      <c r="P36" s="156">
        <v>2</v>
      </c>
      <c r="Q36" s="156">
        <v>3</v>
      </c>
      <c r="R36" s="155">
        <f>(SUM(C36:Q36)-S36)</f>
        <v>51</v>
      </c>
      <c r="S36" s="153"/>
      <c r="Y36" s="77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77"/>
      <c r="AP36" s="57"/>
    </row>
    <row r="38" spans="3:26" ht="15.75">
      <c r="C38" s="154" t="s">
        <v>110</v>
      </c>
      <c r="Z38" s="154" t="s">
        <v>110</v>
      </c>
    </row>
    <row r="39" spans="1:34" s="73" customFormat="1" ht="18.75">
      <c r="A39" s="75"/>
      <c r="B39" s="271" t="s">
        <v>53</v>
      </c>
      <c r="C39" s="281" t="s">
        <v>24</v>
      </c>
      <c r="D39" s="281"/>
      <c r="E39" s="281"/>
      <c r="F39" s="281"/>
      <c r="G39" s="281"/>
      <c r="H39" s="281" t="s">
        <v>32</v>
      </c>
      <c r="I39" s="281" t="s">
        <v>8</v>
      </c>
      <c r="J39" s="119"/>
      <c r="K39" s="119"/>
      <c r="Y39" s="271" t="s">
        <v>53</v>
      </c>
      <c r="Z39" s="281" t="s">
        <v>24</v>
      </c>
      <c r="AA39" s="281"/>
      <c r="AB39" s="281"/>
      <c r="AC39" s="281"/>
      <c r="AD39" s="281"/>
      <c r="AE39" s="281" t="s">
        <v>32</v>
      </c>
      <c r="AF39" s="281" t="s">
        <v>8</v>
      </c>
      <c r="AG39" s="119"/>
      <c r="AH39" s="119"/>
    </row>
    <row r="40" spans="1:32" s="73" customFormat="1" ht="18.75">
      <c r="A40" s="75"/>
      <c r="B40" s="271"/>
      <c r="C40" s="155">
        <v>1</v>
      </c>
      <c r="D40" s="155">
        <v>2</v>
      </c>
      <c r="E40" s="155">
        <v>3</v>
      </c>
      <c r="F40" s="156"/>
      <c r="G40" s="156"/>
      <c r="H40" s="281"/>
      <c r="I40" s="281"/>
      <c r="Y40" s="271"/>
      <c r="Z40" s="183">
        <v>1</v>
      </c>
      <c r="AA40" s="183">
        <v>2</v>
      </c>
      <c r="AB40" s="183">
        <v>3</v>
      </c>
      <c r="AC40" s="189"/>
      <c r="AD40" s="189"/>
      <c r="AE40" s="281"/>
      <c r="AF40" s="281"/>
    </row>
    <row r="41" spans="1:32" s="73" customFormat="1" ht="18.75">
      <c r="A41" s="57"/>
      <c r="B41" s="159" t="s">
        <v>104</v>
      </c>
      <c r="C41" s="155">
        <f>(SUM(C9:Q9)-S9)</f>
        <v>77</v>
      </c>
      <c r="D41" s="155">
        <f>(SUM(C21:Q21)-S21)</f>
        <v>70</v>
      </c>
      <c r="E41" s="155">
        <f>(SUM(C33:Q33)-S33)</f>
        <v>75</v>
      </c>
      <c r="F41" s="155"/>
      <c r="G41" s="155"/>
      <c r="H41" s="158">
        <f>SUM(C41:G41)</f>
        <v>222</v>
      </c>
      <c r="I41" s="155">
        <v>1</v>
      </c>
      <c r="Y41" s="159" t="s">
        <v>97</v>
      </c>
      <c r="Z41" s="183">
        <f>(SUM(Z9:AN9)-AP9)</f>
        <v>77</v>
      </c>
      <c r="AA41" s="183">
        <f>(SUM(Z21:AN21)-AP21)</f>
        <v>70</v>
      </c>
      <c r="AB41" s="183">
        <f>(SUM(Z33:AN33)-AP33)</f>
        <v>75</v>
      </c>
      <c r="AC41" s="183"/>
      <c r="AD41" s="183"/>
      <c r="AE41" s="193">
        <f>SUM(Z41:AD41)</f>
        <v>222</v>
      </c>
      <c r="AF41" s="183">
        <v>1</v>
      </c>
    </row>
    <row r="42" spans="1:32" s="73" customFormat="1" ht="18.75">
      <c r="A42" s="75"/>
      <c r="B42" s="159" t="s">
        <v>108</v>
      </c>
      <c r="C42" s="155">
        <f>(SUM(C10:Q10)-S10)</f>
        <v>49</v>
      </c>
      <c r="D42" s="155">
        <f>(SUM(C22:Q22)-S22)</f>
        <v>57</v>
      </c>
      <c r="E42" s="155">
        <f>(SUM(C34:Q34)-S34)</f>
        <v>52</v>
      </c>
      <c r="F42" s="155"/>
      <c r="G42" s="155"/>
      <c r="H42" s="158">
        <f>SUM(C42:G42)</f>
        <v>158</v>
      </c>
      <c r="I42" s="155">
        <v>4</v>
      </c>
      <c r="Y42" s="361"/>
      <c r="Z42" s="77"/>
      <c r="AA42" s="77"/>
      <c r="AB42" s="77"/>
      <c r="AC42" s="77"/>
      <c r="AD42" s="77"/>
      <c r="AE42" s="192"/>
      <c r="AF42" s="77"/>
    </row>
    <row r="43" spans="1:32" s="73" customFormat="1" ht="18.75">
      <c r="A43" s="75"/>
      <c r="B43" s="159" t="s">
        <v>101</v>
      </c>
      <c r="C43" s="155">
        <f>(SUM(C11:Q11)-S11)</f>
        <v>75</v>
      </c>
      <c r="D43" s="155">
        <f>(SUM(C23:Q23)-S23)</f>
        <v>71</v>
      </c>
      <c r="E43" s="155">
        <f>(SUM(C35:Q35)-S35)</f>
        <v>72</v>
      </c>
      <c r="F43" s="155"/>
      <c r="G43" s="155"/>
      <c r="H43" s="158">
        <f>SUM(C43:G43)</f>
        <v>218</v>
      </c>
      <c r="I43" s="155">
        <v>2</v>
      </c>
      <c r="Y43" s="361"/>
      <c r="Z43" s="77"/>
      <c r="AA43" s="77"/>
      <c r="AB43" s="77"/>
      <c r="AC43" s="77"/>
      <c r="AD43" s="77"/>
      <c r="AE43" s="192"/>
      <c r="AF43" s="77"/>
    </row>
    <row r="44" spans="1:32" s="73" customFormat="1" ht="18.75">
      <c r="A44" s="75"/>
      <c r="B44" s="159" t="s">
        <v>109</v>
      </c>
      <c r="C44" s="155">
        <f>(SUM(C12:Q12)-S12)</f>
        <v>58</v>
      </c>
      <c r="D44" s="155">
        <f>(SUM(C24:Q24)-S24)</f>
        <v>52</v>
      </c>
      <c r="E44" s="155">
        <f>(SUM(C36:Q36)-S36)</f>
        <v>51</v>
      </c>
      <c r="F44" s="155"/>
      <c r="G44" s="155"/>
      <c r="H44" s="158">
        <f>SUM(C44:G44)</f>
        <v>161</v>
      </c>
      <c r="I44" s="155">
        <v>3</v>
      </c>
      <c r="Y44" s="361"/>
      <c r="Z44" s="77"/>
      <c r="AA44" s="77"/>
      <c r="AB44" s="77"/>
      <c r="AC44" s="77"/>
      <c r="AD44" s="77"/>
      <c r="AE44" s="192"/>
      <c r="AF44" s="77"/>
    </row>
    <row r="45" spans="25:32" ht="15">
      <c r="Y45" s="114"/>
      <c r="Z45" s="57"/>
      <c r="AA45" s="57"/>
      <c r="AB45" s="57"/>
      <c r="AC45" s="57"/>
      <c r="AD45" s="57"/>
      <c r="AE45" s="57"/>
      <c r="AF45" s="57"/>
    </row>
  </sheetData>
  <sheetProtection/>
  <protectedRanges>
    <protectedRange sqref="C21:Q24 S21:S24 C33:Q36 S33:S36 S9:S12 C9:Q12 Z21:AN24 AP21:AP24 Z33:AN36 AP33:AP36 AP9:AP12 Z9:AN12" name="Оценки"/>
    <protectedRange sqref="D4 D16 D28 AA4 AA16 AA28" name="ФИО"/>
  </protectedRanges>
  <mergeCells count="124">
    <mergeCell ref="AM30:AM31"/>
    <mergeCell ref="AN30:AN31"/>
    <mergeCell ref="AO30:AO31"/>
    <mergeCell ref="AP30:AP31"/>
    <mergeCell ref="Y39:Y40"/>
    <mergeCell ref="Z39:AD39"/>
    <mergeCell ref="AE39:AE40"/>
    <mergeCell ref="AF39:AF40"/>
    <mergeCell ref="AE30:AE31"/>
    <mergeCell ref="AF30:AF31"/>
    <mergeCell ref="AG30:AG31"/>
    <mergeCell ref="AH30:AH31"/>
    <mergeCell ref="AI30:AK30"/>
    <mergeCell ref="AL30:AL31"/>
    <mergeCell ref="Y30:Y31"/>
    <mergeCell ref="Z30:Z31"/>
    <mergeCell ref="AA30:AA31"/>
    <mergeCell ref="AB30:AB31"/>
    <mergeCell ref="AC30:AC31"/>
    <mergeCell ref="AD30:AD31"/>
    <mergeCell ref="AM18:AM19"/>
    <mergeCell ref="AN18:AN19"/>
    <mergeCell ref="AO18:AO19"/>
    <mergeCell ref="AP18:AP19"/>
    <mergeCell ref="Z27:AP27"/>
    <mergeCell ref="Y28:AA28"/>
    <mergeCell ref="AB28:AP28"/>
    <mergeCell ref="AE18:AE19"/>
    <mergeCell ref="AF18:AF19"/>
    <mergeCell ref="AG18:AG19"/>
    <mergeCell ref="AH18:AH19"/>
    <mergeCell ref="AI18:AK18"/>
    <mergeCell ref="AL18:AL19"/>
    <mergeCell ref="Y18:Y19"/>
    <mergeCell ref="Z18:Z19"/>
    <mergeCell ref="AA18:AA19"/>
    <mergeCell ref="AB18:AB19"/>
    <mergeCell ref="AC18:AC19"/>
    <mergeCell ref="AD18:AD19"/>
    <mergeCell ref="AN6:AN7"/>
    <mergeCell ref="AO6:AO7"/>
    <mergeCell ref="AP6:AP7"/>
    <mergeCell ref="Z15:AP15"/>
    <mergeCell ref="Y16:AA16"/>
    <mergeCell ref="AB16:AP16"/>
    <mergeCell ref="AF6:AF7"/>
    <mergeCell ref="AG6:AG7"/>
    <mergeCell ref="AH6:AH7"/>
    <mergeCell ref="AI6:AK6"/>
    <mergeCell ref="AL6:AL7"/>
    <mergeCell ref="AM6:AM7"/>
    <mergeCell ref="Z6:Z7"/>
    <mergeCell ref="AA6:AA7"/>
    <mergeCell ref="AB6:AB7"/>
    <mergeCell ref="AC6:AC7"/>
    <mergeCell ref="AD6:AD7"/>
    <mergeCell ref="AE6:AE7"/>
    <mergeCell ref="L30:N30"/>
    <mergeCell ref="O30:O31"/>
    <mergeCell ref="P30:P31"/>
    <mergeCell ref="Q30:Q31"/>
    <mergeCell ref="E18:E19"/>
    <mergeCell ref="Y1:AP2"/>
    <mergeCell ref="Z3:AP3"/>
    <mergeCell ref="Y4:AA4"/>
    <mergeCell ref="AB4:AP4"/>
    <mergeCell ref="Y6:Y7"/>
    <mergeCell ref="S30:S31"/>
    <mergeCell ref="Q6:Q7"/>
    <mergeCell ref="P6:P7"/>
    <mergeCell ref="L6:N6"/>
    <mergeCell ref="C15:S15"/>
    <mergeCell ref="B16:D16"/>
    <mergeCell ref="E16:S16"/>
    <mergeCell ref="B18:B19"/>
    <mergeCell ref="C18:C19"/>
    <mergeCell ref="D18:D19"/>
    <mergeCell ref="F18:F19"/>
    <mergeCell ref="G18:G19"/>
    <mergeCell ref="H18:H19"/>
    <mergeCell ref="I18:I19"/>
    <mergeCell ref="R18:R19"/>
    <mergeCell ref="S18:S19"/>
    <mergeCell ref="L18:N18"/>
    <mergeCell ref="O18:O19"/>
    <mergeCell ref="P18:P19"/>
    <mergeCell ref="Q18:Q19"/>
    <mergeCell ref="C27:S27"/>
    <mergeCell ref="B28:D28"/>
    <mergeCell ref="E28:S28"/>
    <mergeCell ref="J18:J19"/>
    <mergeCell ref="K18:K19"/>
    <mergeCell ref="B30:B31"/>
    <mergeCell ref="C30:C31"/>
    <mergeCell ref="D30:D31"/>
    <mergeCell ref="E30:E31"/>
    <mergeCell ref="F30:F31"/>
    <mergeCell ref="G30:G31"/>
    <mergeCell ref="H30:H31"/>
    <mergeCell ref="H39:H40"/>
    <mergeCell ref="I39:I40"/>
    <mergeCell ref="I30:I31"/>
    <mergeCell ref="J30:J31"/>
    <mergeCell ref="C39:G39"/>
    <mergeCell ref="B1:S2"/>
    <mergeCell ref="C3:S3"/>
    <mergeCell ref="B4:D4"/>
    <mergeCell ref="E4:S4"/>
    <mergeCell ref="B6:B7"/>
    <mergeCell ref="K30:K31"/>
    <mergeCell ref="J6:J7"/>
    <mergeCell ref="K6:K7"/>
    <mergeCell ref="O6:O7"/>
    <mergeCell ref="G6:G7"/>
    <mergeCell ref="C6:C7"/>
    <mergeCell ref="D6:D7"/>
    <mergeCell ref="E6:E7"/>
    <mergeCell ref="F6:F7"/>
    <mergeCell ref="S6:S7"/>
    <mergeCell ref="B39:B40"/>
    <mergeCell ref="H6:H7"/>
    <mergeCell ref="I6:I7"/>
    <mergeCell ref="R30:R31"/>
    <mergeCell ref="R6:R7"/>
  </mergeCells>
  <dataValidations count="1">
    <dataValidation type="decimal" allowBlank="1" showInputMessage="1" showErrorMessage="1" errorTitle="Ошибка" error="Введено неверное значение" sqref="C9:Q12 C33:Q36 C21:Q24 Z9:AN12 Z33:AN36 Z21:AN24">
      <formula1>0</formula1>
      <formula2>C$8</formula2>
    </dataValidation>
  </dataValidations>
  <printOptions/>
  <pageMargins left="0.7" right="0.7" top="0.75" bottom="0.75" header="0.3" footer="0.3"/>
  <pageSetup orientation="portrait" paperSize="9" r:id="rId2"/>
  <ignoredErrors>
    <ignoredError sqref="R9:R12 R21:R24 R33:R36 C41:C44 D41:E44 AO21 AO9 AO33 Z41:AB4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9"/>
  <sheetViews>
    <sheetView zoomScale="70" zoomScaleNormal="7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:J10"/>
    </sheetView>
  </sheetViews>
  <sheetFormatPr defaultColWidth="9.140625" defaultRowHeight="15"/>
  <cols>
    <col min="1" max="13" width="6.7109375" style="0" customWidth="1"/>
    <col min="14" max="14" width="8.00390625" style="0" customWidth="1"/>
    <col min="16" max="16" width="9.140625" style="0" hidden="1" customWidth="1"/>
    <col min="17" max="18" width="0" style="0" hidden="1" customWidth="1"/>
  </cols>
  <sheetData>
    <row r="1" spans="1:25" ht="20.25" customHeight="1">
      <c r="A1" s="283" t="s">
        <v>19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15.7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"/>
      <c r="P2" s="2"/>
      <c r="Q2" s="2"/>
      <c r="R2" s="2"/>
      <c r="S2" s="2"/>
      <c r="T2" s="2"/>
      <c r="U2" s="2"/>
      <c r="V2" s="2"/>
      <c r="W2" s="2"/>
      <c r="X2" s="2"/>
      <c r="Y2" s="4"/>
    </row>
    <row r="3" spans="1:10" ht="21" thickBot="1">
      <c r="A3" s="5"/>
      <c r="I3" s="6"/>
      <c r="J3" s="6"/>
    </row>
    <row r="4" spans="1:17" ht="16.5" thickBot="1">
      <c r="A4" s="7" t="s">
        <v>9</v>
      </c>
      <c r="B4" s="284" t="s">
        <v>20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6"/>
      <c r="Q4" s="1"/>
    </row>
    <row r="5" spans="1:25" ht="18">
      <c r="A5" s="8" t="s">
        <v>10</v>
      </c>
      <c r="B5" s="9"/>
      <c r="C5" s="9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X5" s="10"/>
      <c r="Y5" s="9"/>
    </row>
    <row r="6" spans="1:24" ht="16.5" customHeight="1" thickBot="1">
      <c r="A6" s="1"/>
      <c r="X6" s="1"/>
    </row>
    <row r="7" spans="1:14" s="1" customFormat="1" ht="41.25" customHeight="1" thickBot="1">
      <c r="A7" s="288" t="s">
        <v>6</v>
      </c>
      <c r="B7" s="288" t="s">
        <v>0</v>
      </c>
      <c r="C7" s="293" t="s">
        <v>13</v>
      </c>
      <c r="D7" s="296" t="s">
        <v>21</v>
      </c>
      <c r="E7" s="297"/>
      <c r="F7" s="292" t="s">
        <v>22</v>
      </c>
      <c r="G7" s="292" t="s">
        <v>23</v>
      </c>
      <c r="H7" s="292" t="s">
        <v>14</v>
      </c>
      <c r="I7" s="298" t="s">
        <v>15</v>
      </c>
      <c r="J7" s="298" t="s">
        <v>16</v>
      </c>
      <c r="K7" s="294" t="s">
        <v>7</v>
      </c>
      <c r="L7" s="293" t="s">
        <v>11</v>
      </c>
      <c r="M7" s="288" t="s">
        <v>6</v>
      </c>
      <c r="N7" s="289" t="s">
        <v>8</v>
      </c>
    </row>
    <row r="8" spans="1:14" ht="61.5" customHeight="1" thickBot="1">
      <c r="A8" s="288"/>
      <c r="B8" s="288"/>
      <c r="C8" s="288"/>
      <c r="D8" s="17" t="s">
        <v>4</v>
      </c>
      <c r="E8" s="17" t="s">
        <v>5</v>
      </c>
      <c r="F8" s="288"/>
      <c r="G8" s="288"/>
      <c r="H8" s="288"/>
      <c r="I8" s="295"/>
      <c r="J8" s="295"/>
      <c r="K8" s="295"/>
      <c r="L8" s="288"/>
      <c r="M8" s="288"/>
      <c r="N8" s="290"/>
    </row>
    <row r="9" spans="1:14" s="11" customFormat="1" ht="15.75" thickBot="1">
      <c r="A9" s="12"/>
      <c r="B9" s="12">
        <v>10</v>
      </c>
      <c r="C9" s="12">
        <v>10</v>
      </c>
      <c r="D9" s="12">
        <v>10</v>
      </c>
      <c r="E9" s="13">
        <v>10</v>
      </c>
      <c r="F9" s="12">
        <v>10</v>
      </c>
      <c r="G9" s="12">
        <v>10</v>
      </c>
      <c r="H9" s="12">
        <v>10</v>
      </c>
      <c r="I9" s="12">
        <v>10</v>
      </c>
      <c r="J9" s="12">
        <v>10</v>
      </c>
      <c r="K9" s="12">
        <f>SUM(B9:J9)</f>
        <v>90</v>
      </c>
      <c r="L9" s="12"/>
      <c r="M9" s="12"/>
      <c r="N9" s="291"/>
    </row>
    <row r="10" spans="1:18" ht="15.75" thickBot="1">
      <c r="A10" s="14">
        <v>1</v>
      </c>
      <c r="B10" s="18"/>
      <c r="C10" s="18"/>
      <c r="D10" s="18"/>
      <c r="E10" s="18"/>
      <c r="F10" s="18"/>
      <c r="G10" s="18"/>
      <c r="H10" s="18"/>
      <c r="I10" s="18"/>
      <c r="J10" s="18"/>
      <c r="K10" s="14">
        <f aca="true" t="shared" si="0" ref="K10:K41">SUM(B10:J10)-L10</f>
        <v>0</v>
      </c>
      <c r="L10" s="14"/>
      <c r="M10" s="14">
        <v>1</v>
      </c>
      <c r="N10" s="14">
        <f>INDEX(M:M,MATCH(K10,R:R,0))</f>
        <v>1</v>
      </c>
      <c r="P10">
        <f>LARGE($K$10:$K$69,$M10)</f>
        <v>0</v>
      </c>
      <c r="Q10">
        <f>P10</f>
        <v>0</v>
      </c>
      <c r="R10">
        <f>IF(ISERROR(LARGE($Q$10:$Q$69,M10)),"",LARGE($Q$10:$Q$69,M10))</f>
        <v>0</v>
      </c>
    </row>
    <row r="11" spans="1:18" ht="15.75" thickBot="1">
      <c r="A11" s="15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4">
        <f t="shared" si="0"/>
        <v>0</v>
      </c>
      <c r="L11" s="15"/>
      <c r="M11" s="15">
        <v>2</v>
      </c>
      <c r="N11" s="15">
        <f aca="true" t="shared" si="1" ref="N11:N69">INDEX(M$1:M$65536,MATCH(K11,R$1:R$65536,0))</f>
        <v>1</v>
      </c>
      <c r="P11">
        <f aca="true" t="shared" si="2" ref="P11:P69">LARGE($K$10:$K$69,$M11)</f>
        <v>0</v>
      </c>
      <c r="Q11">
        <f aca="true" t="shared" si="3" ref="Q11:Q69">IF(P11=P10,0,P11)</f>
        <v>0</v>
      </c>
      <c r="R11">
        <f aca="true" t="shared" si="4" ref="R11:R69">IF(ISERROR(LARGE($Q$10:$Q$69,M11)),"",LARGE($Q$10:$Q$69,M11))</f>
        <v>0</v>
      </c>
    </row>
    <row r="12" spans="1:18" ht="15.75" thickBot="1">
      <c r="A12" s="15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4">
        <f t="shared" si="0"/>
        <v>0</v>
      </c>
      <c r="L12" s="15"/>
      <c r="M12" s="15">
        <v>3</v>
      </c>
      <c r="N12" s="15">
        <f t="shared" si="1"/>
        <v>1</v>
      </c>
      <c r="P12">
        <f t="shared" si="2"/>
        <v>0</v>
      </c>
      <c r="Q12">
        <f t="shared" si="3"/>
        <v>0</v>
      </c>
      <c r="R12">
        <f t="shared" si="4"/>
        <v>0</v>
      </c>
    </row>
    <row r="13" spans="1:18" ht="15.75" thickBot="1">
      <c r="A13" s="15">
        <v>4</v>
      </c>
      <c r="B13" s="19"/>
      <c r="C13" s="19"/>
      <c r="D13" s="19"/>
      <c r="E13" s="19"/>
      <c r="F13" s="19"/>
      <c r="G13" s="19"/>
      <c r="H13" s="19"/>
      <c r="I13" s="19"/>
      <c r="J13" s="19"/>
      <c r="K13" s="14">
        <f t="shared" si="0"/>
        <v>0</v>
      </c>
      <c r="L13" s="15"/>
      <c r="M13" s="15">
        <v>4</v>
      </c>
      <c r="N13" s="15">
        <f t="shared" si="1"/>
        <v>1</v>
      </c>
      <c r="P13">
        <f t="shared" si="2"/>
        <v>0</v>
      </c>
      <c r="Q13">
        <f t="shared" si="3"/>
        <v>0</v>
      </c>
      <c r="R13">
        <f t="shared" si="4"/>
        <v>0</v>
      </c>
    </row>
    <row r="14" spans="1:18" ht="15.75" thickBot="1">
      <c r="A14" s="15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4">
        <f t="shared" si="0"/>
        <v>0</v>
      </c>
      <c r="L14" s="15"/>
      <c r="M14" s="15">
        <v>5</v>
      </c>
      <c r="N14" s="15">
        <f t="shared" si="1"/>
        <v>1</v>
      </c>
      <c r="P14">
        <f t="shared" si="2"/>
        <v>0</v>
      </c>
      <c r="Q14">
        <f t="shared" si="3"/>
        <v>0</v>
      </c>
      <c r="R14">
        <f t="shared" si="4"/>
        <v>0</v>
      </c>
    </row>
    <row r="15" spans="1:18" ht="15.75" thickBot="1">
      <c r="A15" s="15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14">
        <f t="shared" si="0"/>
        <v>0</v>
      </c>
      <c r="L15" s="15"/>
      <c r="M15" s="15">
        <v>6</v>
      </c>
      <c r="N15" s="15">
        <f t="shared" si="1"/>
        <v>1</v>
      </c>
      <c r="P15">
        <f t="shared" si="2"/>
        <v>0</v>
      </c>
      <c r="Q15">
        <f t="shared" si="3"/>
        <v>0</v>
      </c>
      <c r="R15">
        <f t="shared" si="4"/>
        <v>0</v>
      </c>
    </row>
    <row r="16" spans="1:18" ht="15.75" thickBot="1">
      <c r="A16" s="15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4">
        <f t="shared" si="0"/>
        <v>0</v>
      </c>
      <c r="L16" s="15"/>
      <c r="M16" s="15">
        <v>7</v>
      </c>
      <c r="N16" s="15">
        <f t="shared" si="1"/>
        <v>1</v>
      </c>
      <c r="P16">
        <f t="shared" si="2"/>
        <v>0</v>
      </c>
      <c r="Q16">
        <f t="shared" si="3"/>
        <v>0</v>
      </c>
      <c r="R16">
        <f t="shared" si="4"/>
        <v>0</v>
      </c>
    </row>
    <row r="17" spans="1:18" ht="15.75" thickBot="1">
      <c r="A17" s="15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4">
        <f t="shared" si="0"/>
        <v>0</v>
      </c>
      <c r="L17" s="15"/>
      <c r="M17" s="15">
        <v>8</v>
      </c>
      <c r="N17" s="15">
        <f t="shared" si="1"/>
        <v>1</v>
      </c>
      <c r="P17">
        <f t="shared" si="2"/>
        <v>0</v>
      </c>
      <c r="Q17">
        <f t="shared" si="3"/>
        <v>0</v>
      </c>
      <c r="R17">
        <f t="shared" si="4"/>
        <v>0</v>
      </c>
    </row>
    <row r="18" spans="1:18" ht="15.75" thickBot="1">
      <c r="A18" s="15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4">
        <f t="shared" si="0"/>
        <v>0</v>
      </c>
      <c r="L18" s="15"/>
      <c r="M18" s="15">
        <v>9</v>
      </c>
      <c r="N18" s="15">
        <f t="shared" si="1"/>
        <v>1</v>
      </c>
      <c r="P18">
        <f t="shared" si="2"/>
        <v>0</v>
      </c>
      <c r="Q18">
        <f t="shared" si="3"/>
        <v>0</v>
      </c>
      <c r="R18">
        <f t="shared" si="4"/>
        <v>0</v>
      </c>
    </row>
    <row r="19" spans="1:18" ht="15.75" thickBot="1">
      <c r="A19" s="15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4">
        <f t="shared" si="0"/>
        <v>0</v>
      </c>
      <c r="L19" s="15"/>
      <c r="M19" s="15">
        <v>10</v>
      </c>
      <c r="N19" s="15">
        <f t="shared" si="1"/>
        <v>1</v>
      </c>
      <c r="P19">
        <f t="shared" si="2"/>
        <v>0</v>
      </c>
      <c r="Q19">
        <f t="shared" si="3"/>
        <v>0</v>
      </c>
      <c r="R19">
        <f t="shared" si="4"/>
        <v>0</v>
      </c>
    </row>
    <row r="20" spans="1:18" ht="15.75" thickBot="1">
      <c r="A20" s="15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4">
        <f t="shared" si="0"/>
        <v>0</v>
      </c>
      <c r="L20" s="15"/>
      <c r="M20" s="15">
        <v>11</v>
      </c>
      <c r="N20" s="15">
        <f t="shared" si="1"/>
        <v>1</v>
      </c>
      <c r="P20">
        <f t="shared" si="2"/>
        <v>0</v>
      </c>
      <c r="Q20">
        <f t="shared" si="3"/>
        <v>0</v>
      </c>
      <c r="R20">
        <f t="shared" si="4"/>
        <v>0</v>
      </c>
    </row>
    <row r="21" spans="1:18" ht="15.75" thickBot="1">
      <c r="A21" s="15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4">
        <f t="shared" si="0"/>
        <v>0</v>
      </c>
      <c r="L21" s="15"/>
      <c r="M21" s="15">
        <v>12</v>
      </c>
      <c r="N21" s="15">
        <f t="shared" si="1"/>
        <v>1</v>
      </c>
      <c r="P21">
        <f t="shared" si="2"/>
        <v>0</v>
      </c>
      <c r="Q21">
        <f t="shared" si="3"/>
        <v>0</v>
      </c>
      <c r="R21">
        <f t="shared" si="4"/>
        <v>0</v>
      </c>
    </row>
    <row r="22" spans="1:18" ht="15.75" thickBot="1">
      <c r="A22" s="15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4">
        <f t="shared" si="0"/>
        <v>0</v>
      </c>
      <c r="L22" s="15"/>
      <c r="M22" s="15">
        <v>13</v>
      </c>
      <c r="N22" s="15">
        <f t="shared" si="1"/>
        <v>1</v>
      </c>
      <c r="P22">
        <f t="shared" si="2"/>
        <v>0</v>
      </c>
      <c r="Q22">
        <f t="shared" si="3"/>
        <v>0</v>
      </c>
      <c r="R22">
        <f t="shared" si="4"/>
        <v>0</v>
      </c>
    </row>
    <row r="23" spans="1:18" ht="15.75" thickBot="1">
      <c r="A23" s="15">
        <v>14</v>
      </c>
      <c r="B23" s="15"/>
      <c r="C23" s="15"/>
      <c r="D23" s="15"/>
      <c r="E23" s="15"/>
      <c r="F23" s="15"/>
      <c r="G23" s="15"/>
      <c r="H23" s="15"/>
      <c r="I23" s="15"/>
      <c r="J23" s="15"/>
      <c r="K23" s="14">
        <f t="shared" si="0"/>
        <v>0</v>
      </c>
      <c r="L23" s="15"/>
      <c r="M23" s="15">
        <v>14</v>
      </c>
      <c r="N23" s="15">
        <f t="shared" si="1"/>
        <v>1</v>
      </c>
      <c r="P23">
        <f t="shared" si="2"/>
        <v>0</v>
      </c>
      <c r="Q23">
        <f t="shared" si="3"/>
        <v>0</v>
      </c>
      <c r="R23">
        <f t="shared" si="4"/>
        <v>0</v>
      </c>
    </row>
    <row r="24" spans="1:18" ht="15.75" thickBot="1">
      <c r="A24" s="15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4">
        <f t="shared" si="0"/>
        <v>0</v>
      </c>
      <c r="L24" s="15"/>
      <c r="M24" s="15">
        <v>15</v>
      </c>
      <c r="N24" s="15">
        <f t="shared" si="1"/>
        <v>1</v>
      </c>
      <c r="P24">
        <f t="shared" si="2"/>
        <v>0</v>
      </c>
      <c r="Q24">
        <f t="shared" si="3"/>
        <v>0</v>
      </c>
      <c r="R24">
        <f t="shared" si="4"/>
        <v>0</v>
      </c>
    </row>
    <row r="25" spans="1:18" ht="15.75" thickBot="1">
      <c r="A25" s="15">
        <v>16</v>
      </c>
      <c r="B25" s="15"/>
      <c r="C25" s="15"/>
      <c r="D25" s="15"/>
      <c r="E25" s="15"/>
      <c r="F25" s="15"/>
      <c r="G25" s="15"/>
      <c r="H25" s="15"/>
      <c r="I25" s="15"/>
      <c r="J25" s="15"/>
      <c r="K25" s="14">
        <f t="shared" si="0"/>
        <v>0</v>
      </c>
      <c r="L25" s="15"/>
      <c r="M25" s="15">
        <v>16</v>
      </c>
      <c r="N25" s="15">
        <f t="shared" si="1"/>
        <v>1</v>
      </c>
      <c r="P25">
        <f t="shared" si="2"/>
        <v>0</v>
      </c>
      <c r="Q25">
        <f t="shared" si="3"/>
        <v>0</v>
      </c>
      <c r="R25">
        <f t="shared" si="4"/>
        <v>0</v>
      </c>
    </row>
    <row r="26" spans="1:18" ht="15.75" thickBot="1">
      <c r="A26" s="15">
        <v>17</v>
      </c>
      <c r="B26" s="15"/>
      <c r="C26" s="15"/>
      <c r="D26" s="15"/>
      <c r="E26" s="15"/>
      <c r="F26" s="15"/>
      <c r="G26" s="15"/>
      <c r="H26" s="15"/>
      <c r="I26" s="15"/>
      <c r="J26" s="15"/>
      <c r="K26" s="14">
        <f t="shared" si="0"/>
        <v>0</v>
      </c>
      <c r="L26" s="15"/>
      <c r="M26" s="15">
        <v>17</v>
      </c>
      <c r="N26" s="15">
        <f t="shared" si="1"/>
        <v>1</v>
      </c>
      <c r="P26">
        <f t="shared" si="2"/>
        <v>0</v>
      </c>
      <c r="Q26">
        <f t="shared" si="3"/>
        <v>0</v>
      </c>
      <c r="R26">
        <f t="shared" si="4"/>
        <v>0</v>
      </c>
    </row>
    <row r="27" spans="1:18" ht="15.75" thickBot="1">
      <c r="A27" s="15">
        <v>18</v>
      </c>
      <c r="B27" s="15"/>
      <c r="C27" s="15"/>
      <c r="D27" s="15"/>
      <c r="E27" s="15"/>
      <c r="F27" s="15"/>
      <c r="G27" s="15"/>
      <c r="H27" s="15"/>
      <c r="I27" s="15"/>
      <c r="J27" s="15"/>
      <c r="K27" s="14">
        <f t="shared" si="0"/>
        <v>0</v>
      </c>
      <c r="L27" s="15"/>
      <c r="M27" s="15">
        <v>18</v>
      </c>
      <c r="N27" s="15">
        <f t="shared" si="1"/>
        <v>1</v>
      </c>
      <c r="P27">
        <f t="shared" si="2"/>
        <v>0</v>
      </c>
      <c r="Q27">
        <f t="shared" si="3"/>
        <v>0</v>
      </c>
      <c r="R27">
        <f t="shared" si="4"/>
        <v>0</v>
      </c>
    </row>
    <row r="28" spans="1:18" ht="15.75" thickBot="1">
      <c r="A28" s="15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4">
        <f t="shared" si="0"/>
        <v>0</v>
      </c>
      <c r="L28" s="15"/>
      <c r="M28" s="15">
        <v>19</v>
      </c>
      <c r="N28" s="15">
        <f t="shared" si="1"/>
        <v>1</v>
      </c>
      <c r="P28">
        <f t="shared" si="2"/>
        <v>0</v>
      </c>
      <c r="Q28">
        <f t="shared" si="3"/>
        <v>0</v>
      </c>
      <c r="R28">
        <f t="shared" si="4"/>
        <v>0</v>
      </c>
    </row>
    <row r="29" spans="1:18" ht="15.75" thickBot="1">
      <c r="A29" s="15">
        <v>20</v>
      </c>
      <c r="B29" s="15"/>
      <c r="C29" s="15"/>
      <c r="D29" s="15"/>
      <c r="E29" s="15"/>
      <c r="F29" s="15"/>
      <c r="G29" s="15"/>
      <c r="H29" s="15"/>
      <c r="I29" s="15"/>
      <c r="J29" s="15"/>
      <c r="K29" s="14">
        <f t="shared" si="0"/>
        <v>0</v>
      </c>
      <c r="L29" s="15"/>
      <c r="M29" s="15">
        <v>20</v>
      </c>
      <c r="N29" s="15">
        <f t="shared" si="1"/>
        <v>1</v>
      </c>
      <c r="P29">
        <f t="shared" si="2"/>
        <v>0</v>
      </c>
      <c r="Q29">
        <f t="shared" si="3"/>
        <v>0</v>
      </c>
      <c r="R29">
        <f t="shared" si="4"/>
        <v>0</v>
      </c>
    </row>
    <row r="30" spans="1:18" ht="15.75" thickBot="1">
      <c r="A30" s="15">
        <v>21</v>
      </c>
      <c r="B30" s="15"/>
      <c r="C30" s="15"/>
      <c r="D30" s="15"/>
      <c r="E30" s="15"/>
      <c r="F30" s="15"/>
      <c r="G30" s="15"/>
      <c r="H30" s="15"/>
      <c r="I30" s="15"/>
      <c r="J30" s="15"/>
      <c r="K30" s="14">
        <f t="shared" si="0"/>
        <v>0</v>
      </c>
      <c r="L30" s="15"/>
      <c r="M30" s="15">
        <v>21</v>
      </c>
      <c r="N30" s="15">
        <f t="shared" si="1"/>
        <v>1</v>
      </c>
      <c r="P30">
        <f t="shared" si="2"/>
        <v>0</v>
      </c>
      <c r="Q30">
        <f t="shared" si="3"/>
        <v>0</v>
      </c>
      <c r="R30">
        <f t="shared" si="4"/>
        <v>0</v>
      </c>
    </row>
    <row r="31" spans="1:18" ht="15.75" thickBot="1">
      <c r="A31" s="15">
        <v>22</v>
      </c>
      <c r="B31" s="15"/>
      <c r="C31" s="15"/>
      <c r="D31" s="15"/>
      <c r="E31" s="15"/>
      <c r="F31" s="15"/>
      <c r="G31" s="15"/>
      <c r="H31" s="15"/>
      <c r="I31" s="15"/>
      <c r="J31" s="15"/>
      <c r="K31" s="14">
        <f t="shared" si="0"/>
        <v>0</v>
      </c>
      <c r="L31" s="15"/>
      <c r="M31" s="15">
        <v>22</v>
      </c>
      <c r="N31" s="15">
        <f t="shared" si="1"/>
        <v>1</v>
      </c>
      <c r="P31">
        <f t="shared" si="2"/>
        <v>0</v>
      </c>
      <c r="Q31">
        <f t="shared" si="3"/>
        <v>0</v>
      </c>
      <c r="R31">
        <f t="shared" si="4"/>
        <v>0</v>
      </c>
    </row>
    <row r="32" spans="1:18" ht="15.75" thickBot="1">
      <c r="A32" s="15">
        <v>23</v>
      </c>
      <c r="B32" s="15"/>
      <c r="C32" s="15"/>
      <c r="D32" s="15"/>
      <c r="E32" s="15"/>
      <c r="F32" s="15"/>
      <c r="G32" s="15"/>
      <c r="H32" s="15"/>
      <c r="I32" s="15"/>
      <c r="J32" s="15"/>
      <c r="K32" s="14">
        <f t="shared" si="0"/>
        <v>0</v>
      </c>
      <c r="L32" s="15"/>
      <c r="M32" s="15">
        <v>23</v>
      </c>
      <c r="N32" s="15">
        <f t="shared" si="1"/>
        <v>1</v>
      </c>
      <c r="P32">
        <f t="shared" si="2"/>
        <v>0</v>
      </c>
      <c r="Q32">
        <f t="shared" si="3"/>
        <v>0</v>
      </c>
      <c r="R32">
        <f t="shared" si="4"/>
        <v>0</v>
      </c>
    </row>
    <row r="33" spans="1:18" ht="15.75" thickBot="1">
      <c r="A33" s="15">
        <v>24</v>
      </c>
      <c r="B33" s="15"/>
      <c r="C33" s="15"/>
      <c r="D33" s="15"/>
      <c r="E33" s="15"/>
      <c r="F33" s="15"/>
      <c r="G33" s="15"/>
      <c r="H33" s="15"/>
      <c r="I33" s="15"/>
      <c r="J33" s="15"/>
      <c r="K33" s="14">
        <f t="shared" si="0"/>
        <v>0</v>
      </c>
      <c r="L33" s="15"/>
      <c r="M33" s="15">
        <v>24</v>
      </c>
      <c r="N33" s="15">
        <f t="shared" si="1"/>
        <v>1</v>
      </c>
      <c r="P33">
        <f t="shared" si="2"/>
        <v>0</v>
      </c>
      <c r="Q33">
        <f t="shared" si="3"/>
        <v>0</v>
      </c>
      <c r="R33">
        <f t="shared" si="4"/>
        <v>0</v>
      </c>
    </row>
    <row r="34" spans="1:18" ht="15.75" thickBot="1">
      <c r="A34" s="15">
        <v>25</v>
      </c>
      <c r="B34" s="15"/>
      <c r="C34" s="15"/>
      <c r="D34" s="15"/>
      <c r="E34" s="15"/>
      <c r="F34" s="15"/>
      <c r="G34" s="15"/>
      <c r="H34" s="15"/>
      <c r="I34" s="15"/>
      <c r="J34" s="15"/>
      <c r="K34" s="14">
        <f t="shared" si="0"/>
        <v>0</v>
      </c>
      <c r="L34" s="15"/>
      <c r="M34" s="15">
        <v>25</v>
      </c>
      <c r="N34" s="15">
        <f t="shared" si="1"/>
        <v>1</v>
      </c>
      <c r="P34">
        <f t="shared" si="2"/>
        <v>0</v>
      </c>
      <c r="Q34">
        <f t="shared" si="3"/>
        <v>0</v>
      </c>
      <c r="R34">
        <f t="shared" si="4"/>
        <v>0</v>
      </c>
    </row>
    <row r="35" spans="1:18" ht="15.75" thickBot="1">
      <c r="A35" s="15">
        <v>26</v>
      </c>
      <c r="B35" s="15"/>
      <c r="C35" s="15"/>
      <c r="D35" s="15"/>
      <c r="E35" s="15"/>
      <c r="F35" s="15"/>
      <c r="G35" s="15"/>
      <c r="H35" s="15"/>
      <c r="I35" s="15"/>
      <c r="J35" s="15"/>
      <c r="K35" s="14">
        <f t="shared" si="0"/>
        <v>0</v>
      </c>
      <c r="L35" s="15"/>
      <c r="M35" s="15">
        <v>26</v>
      </c>
      <c r="N35" s="15">
        <f t="shared" si="1"/>
        <v>1</v>
      </c>
      <c r="P35">
        <f t="shared" si="2"/>
        <v>0</v>
      </c>
      <c r="Q35">
        <f t="shared" si="3"/>
        <v>0</v>
      </c>
      <c r="R35">
        <f t="shared" si="4"/>
        <v>0</v>
      </c>
    </row>
    <row r="36" spans="1:18" ht="15.75" thickBot="1">
      <c r="A36" s="15">
        <v>27</v>
      </c>
      <c r="B36" s="15"/>
      <c r="C36" s="15"/>
      <c r="D36" s="15"/>
      <c r="E36" s="15"/>
      <c r="F36" s="15"/>
      <c r="G36" s="15"/>
      <c r="H36" s="15"/>
      <c r="I36" s="15"/>
      <c r="J36" s="15"/>
      <c r="K36" s="14">
        <f t="shared" si="0"/>
        <v>0</v>
      </c>
      <c r="L36" s="15"/>
      <c r="M36" s="15">
        <v>27</v>
      </c>
      <c r="N36" s="15">
        <f t="shared" si="1"/>
        <v>1</v>
      </c>
      <c r="P36">
        <f t="shared" si="2"/>
        <v>0</v>
      </c>
      <c r="Q36">
        <f t="shared" si="3"/>
        <v>0</v>
      </c>
      <c r="R36">
        <f t="shared" si="4"/>
        <v>0</v>
      </c>
    </row>
    <row r="37" spans="1:18" ht="15.75" thickBot="1">
      <c r="A37" s="15">
        <v>28</v>
      </c>
      <c r="B37" s="15"/>
      <c r="C37" s="15"/>
      <c r="D37" s="15"/>
      <c r="E37" s="15"/>
      <c r="F37" s="15"/>
      <c r="G37" s="15"/>
      <c r="H37" s="15"/>
      <c r="I37" s="15"/>
      <c r="J37" s="15"/>
      <c r="K37" s="14">
        <f t="shared" si="0"/>
        <v>0</v>
      </c>
      <c r="L37" s="15"/>
      <c r="M37" s="15">
        <v>28</v>
      </c>
      <c r="N37" s="15">
        <f t="shared" si="1"/>
        <v>1</v>
      </c>
      <c r="P37">
        <f t="shared" si="2"/>
        <v>0</v>
      </c>
      <c r="Q37">
        <f t="shared" si="3"/>
        <v>0</v>
      </c>
      <c r="R37">
        <f t="shared" si="4"/>
        <v>0</v>
      </c>
    </row>
    <row r="38" spans="1:18" ht="15.75" thickBot="1">
      <c r="A38" s="15">
        <v>29</v>
      </c>
      <c r="B38" s="15"/>
      <c r="C38" s="15"/>
      <c r="D38" s="15"/>
      <c r="E38" s="15"/>
      <c r="F38" s="15"/>
      <c r="G38" s="15"/>
      <c r="H38" s="15"/>
      <c r="I38" s="15"/>
      <c r="J38" s="15"/>
      <c r="K38" s="14">
        <f t="shared" si="0"/>
        <v>0</v>
      </c>
      <c r="L38" s="15"/>
      <c r="M38" s="15">
        <v>29</v>
      </c>
      <c r="N38" s="15">
        <f t="shared" si="1"/>
        <v>1</v>
      </c>
      <c r="P38">
        <f t="shared" si="2"/>
        <v>0</v>
      </c>
      <c r="Q38">
        <f t="shared" si="3"/>
        <v>0</v>
      </c>
      <c r="R38">
        <f t="shared" si="4"/>
        <v>0</v>
      </c>
    </row>
    <row r="39" spans="1:18" ht="15.75" thickBot="1">
      <c r="A39" s="15">
        <v>30</v>
      </c>
      <c r="B39" s="15"/>
      <c r="C39" s="15"/>
      <c r="D39" s="15"/>
      <c r="E39" s="15"/>
      <c r="F39" s="15"/>
      <c r="G39" s="15"/>
      <c r="H39" s="15"/>
      <c r="I39" s="15"/>
      <c r="J39" s="15"/>
      <c r="K39" s="14">
        <f t="shared" si="0"/>
        <v>0</v>
      </c>
      <c r="L39" s="15"/>
      <c r="M39" s="15">
        <v>30</v>
      </c>
      <c r="N39" s="15">
        <f t="shared" si="1"/>
        <v>1</v>
      </c>
      <c r="P39">
        <f t="shared" si="2"/>
        <v>0</v>
      </c>
      <c r="Q39">
        <f t="shared" si="3"/>
        <v>0</v>
      </c>
      <c r="R39">
        <f t="shared" si="4"/>
        <v>0</v>
      </c>
    </row>
    <row r="40" spans="1:18" ht="15.75" thickBot="1">
      <c r="A40" s="15">
        <v>31</v>
      </c>
      <c r="B40" s="15"/>
      <c r="C40" s="15"/>
      <c r="D40" s="15"/>
      <c r="E40" s="15"/>
      <c r="F40" s="15"/>
      <c r="G40" s="15"/>
      <c r="H40" s="15"/>
      <c r="I40" s="15"/>
      <c r="J40" s="15"/>
      <c r="K40" s="14">
        <f t="shared" si="0"/>
        <v>0</v>
      </c>
      <c r="L40" s="15"/>
      <c r="M40" s="15">
        <v>31</v>
      </c>
      <c r="N40" s="15">
        <f t="shared" si="1"/>
        <v>1</v>
      </c>
      <c r="P40">
        <f t="shared" si="2"/>
        <v>0</v>
      </c>
      <c r="Q40">
        <f t="shared" si="3"/>
        <v>0</v>
      </c>
      <c r="R40">
        <f t="shared" si="4"/>
        <v>0</v>
      </c>
    </row>
    <row r="41" spans="1:18" ht="15.75" thickBot="1">
      <c r="A41" s="15">
        <v>32</v>
      </c>
      <c r="B41" s="15"/>
      <c r="C41" s="15"/>
      <c r="D41" s="15"/>
      <c r="E41" s="15"/>
      <c r="F41" s="15"/>
      <c r="G41" s="15"/>
      <c r="H41" s="15"/>
      <c r="I41" s="15"/>
      <c r="J41" s="15"/>
      <c r="K41" s="14">
        <f t="shared" si="0"/>
        <v>0</v>
      </c>
      <c r="L41" s="15"/>
      <c r="M41" s="15">
        <v>32</v>
      </c>
      <c r="N41" s="15">
        <f t="shared" si="1"/>
        <v>1</v>
      </c>
      <c r="P41">
        <f t="shared" si="2"/>
        <v>0</v>
      </c>
      <c r="Q41">
        <f t="shared" si="3"/>
        <v>0</v>
      </c>
      <c r="R41">
        <f t="shared" si="4"/>
        <v>0</v>
      </c>
    </row>
    <row r="42" spans="1:18" ht="15.75" thickBot="1">
      <c r="A42" s="15">
        <v>33</v>
      </c>
      <c r="B42" s="15"/>
      <c r="C42" s="15"/>
      <c r="D42" s="15"/>
      <c r="E42" s="15"/>
      <c r="F42" s="15"/>
      <c r="G42" s="15"/>
      <c r="H42" s="15"/>
      <c r="I42" s="15"/>
      <c r="J42" s="15"/>
      <c r="K42" s="14">
        <f aca="true" t="shared" si="5" ref="K42:K69">SUM(B42:J42)-L42</f>
        <v>0</v>
      </c>
      <c r="L42" s="15"/>
      <c r="M42" s="15">
        <v>33</v>
      </c>
      <c r="N42" s="15">
        <f t="shared" si="1"/>
        <v>1</v>
      </c>
      <c r="P42">
        <f t="shared" si="2"/>
        <v>0</v>
      </c>
      <c r="Q42">
        <f t="shared" si="3"/>
        <v>0</v>
      </c>
      <c r="R42">
        <f t="shared" si="4"/>
        <v>0</v>
      </c>
    </row>
    <row r="43" spans="1:18" ht="15.75" thickBot="1">
      <c r="A43" s="15">
        <v>34</v>
      </c>
      <c r="B43" s="15"/>
      <c r="C43" s="15"/>
      <c r="D43" s="15"/>
      <c r="E43" s="15"/>
      <c r="F43" s="15"/>
      <c r="G43" s="15"/>
      <c r="H43" s="15"/>
      <c r="I43" s="15"/>
      <c r="J43" s="15"/>
      <c r="K43" s="14">
        <f t="shared" si="5"/>
        <v>0</v>
      </c>
      <c r="L43" s="15"/>
      <c r="M43" s="15">
        <v>34</v>
      </c>
      <c r="N43" s="15">
        <f t="shared" si="1"/>
        <v>1</v>
      </c>
      <c r="P43">
        <f t="shared" si="2"/>
        <v>0</v>
      </c>
      <c r="Q43">
        <f t="shared" si="3"/>
        <v>0</v>
      </c>
      <c r="R43">
        <f t="shared" si="4"/>
        <v>0</v>
      </c>
    </row>
    <row r="44" spans="1:18" ht="15.75" thickBot="1">
      <c r="A44" s="15">
        <v>35</v>
      </c>
      <c r="B44" s="15"/>
      <c r="C44" s="15"/>
      <c r="D44" s="15"/>
      <c r="E44" s="15"/>
      <c r="F44" s="15"/>
      <c r="G44" s="15"/>
      <c r="H44" s="15"/>
      <c r="I44" s="15"/>
      <c r="J44" s="15"/>
      <c r="K44" s="14">
        <f t="shared" si="5"/>
        <v>0</v>
      </c>
      <c r="L44" s="15"/>
      <c r="M44" s="15">
        <v>35</v>
      </c>
      <c r="N44" s="15">
        <f t="shared" si="1"/>
        <v>1</v>
      </c>
      <c r="P44">
        <f t="shared" si="2"/>
        <v>0</v>
      </c>
      <c r="Q44">
        <f t="shared" si="3"/>
        <v>0</v>
      </c>
      <c r="R44">
        <f t="shared" si="4"/>
        <v>0</v>
      </c>
    </row>
    <row r="45" spans="1:18" ht="15.75" thickBot="1">
      <c r="A45" s="15">
        <v>36</v>
      </c>
      <c r="B45" s="15"/>
      <c r="C45" s="15"/>
      <c r="D45" s="15"/>
      <c r="E45" s="15"/>
      <c r="F45" s="15"/>
      <c r="G45" s="15"/>
      <c r="H45" s="15"/>
      <c r="I45" s="15"/>
      <c r="J45" s="15"/>
      <c r="K45" s="14">
        <f t="shared" si="5"/>
        <v>0</v>
      </c>
      <c r="L45" s="15"/>
      <c r="M45" s="15">
        <v>36</v>
      </c>
      <c r="N45" s="15">
        <f t="shared" si="1"/>
        <v>1</v>
      </c>
      <c r="P45">
        <f t="shared" si="2"/>
        <v>0</v>
      </c>
      <c r="Q45">
        <f t="shared" si="3"/>
        <v>0</v>
      </c>
      <c r="R45">
        <f t="shared" si="4"/>
        <v>0</v>
      </c>
    </row>
    <row r="46" spans="1:18" ht="15.75" thickBot="1">
      <c r="A46" s="15">
        <v>37</v>
      </c>
      <c r="B46" s="15"/>
      <c r="C46" s="15"/>
      <c r="D46" s="15"/>
      <c r="E46" s="15"/>
      <c r="F46" s="15"/>
      <c r="G46" s="15"/>
      <c r="H46" s="15"/>
      <c r="I46" s="15"/>
      <c r="J46" s="15"/>
      <c r="K46" s="14">
        <f t="shared" si="5"/>
        <v>0</v>
      </c>
      <c r="L46" s="15"/>
      <c r="M46" s="15">
        <v>37</v>
      </c>
      <c r="N46" s="15">
        <f t="shared" si="1"/>
        <v>1</v>
      </c>
      <c r="P46">
        <f t="shared" si="2"/>
        <v>0</v>
      </c>
      <c r="Q46">
        <f t="shared" si="3"/>
        <v>0</v>
      </c>
      <c r="R46">
        <f t="shared" si="4"/>
        <v>0</v>
      </c>
    </row>
    <row r="47" spans="1:18" ht="15.75" thickBot="1">
      <c r="A47" s="15">
        <v>38</v>
      </c>
      <c r="B47" s="15"/>
      <c r="C47" s="15"/>
      <c r="D47" s="15"/>
      <c r="E47" s="15"/>
      <c r="F47" s="15"/>
      <c r="G47" s="15"/>
      <c r="H47" s="15"/>
      <c r="I47" s="15"/>
      <c r="J47" s="15"/>
      <c r="K47" s="14">
        <f t="shared" si="5"/>
        <v>0</v>
      </c>
      <c r="L47" s="15"/>
      <c r="M47" s="15">
        <v>38</v>
      </c>
      <c r="N47" s="15">
        <f t="shared" si="1"/>
        <v>1</v>
      </c>
      <c r="P47">
        <f t="shared" si="2"/>
        <v>0</v>
      </c>
      <c r="Q47">
        <f t="shared" si="3"/>
        <v>0</v>
      </c>
      <c r="R47">
        <f t="shared" si="4"/>
        <v>0</v>
      </c>
    </row>
    <row r="48" spans="1:18" ht="15.75" thickBot="1">
      <c r="A48" s="15">
        <v>39</v>
      </c>
      <c r="B48" s="15"/>
      <c r="C48" s="15"/>
      <c r="D48" s="15"/>
      <c r="E48" s="15"/>
      <c r="F48" s="15"/>
      <c r="G48" s="15"/>
      <c r="H48" s="15"/>
      <c r="I48" s="15"/>
      <c r="J48" s="15"/>
      <c r="K48" s="14">
        <f t="shared" si="5"/>
        <v>0</v>
      </c>
      <c r="L48" s="15"/>
      <c r="M48" s="15">
        <v>39</v>
      </c>
      <c r="N48" s="15">
        <f t="shared" si="1"/>
        <v>1</v>
      </c>
      <c r="P48">
        <f t="shared" si="2"/>
        <v>0</v>
      </c>
      <c r="Q48">
        <f t="shared" si="3"/>
        <v>0</v>
      </c>
      <c r="R48">
        <f t="shared" si="4"/>
        <v>0</v>
      </c>
    </row>
    <row r="49" spans="1:18" ht="15.75" thickBot="1">
      <c r="A49" s="15">
        <v>40</v>
      </c>
      <c r="B49" s="15"/>
      <c r="C49" s="15"/>
      <c r="D49" s="15"/>
      <c r="E49" s="15"/>
      <c r="F49" s="15"/>
      <c r="G49" s="15"/>
      <c r="H49" s="15"/>
      <c r="I49" s="15"/>
      <c r="J49" s="15"/>
      <c r="K49" s="14">
        <f t="shared" si="5"/>
        <v>0</v>
      </c>
      <c r="L49" s="15"/>
      <c r="M49" s="15">
        <v>40</v>
      </c>
      <c r="N49" s="15">
        <f t="shared" si="1"/>
        <v>1</v>
      </c>
      <c r="P49">
        <f t="shared" si="2"/>
        <v>0</v>
      </c>
      <c r="Q49">
        <f t="shared" si="3"/>
        <v>0</v>
      </c>
      <c r="R49">
        <f t="shared" si="4"/>
        <v>0</v>
      </c>
    </row>
    <row r="50" spans="1:18" ht="15.75" thickBot="1">
      <c r="A50" s="15">
        <v>41</v>
      </c>
      <c r="B50" s="15"/>
      <c r="C50" s="15"/>
      <c r="D50" s="15"/>
      <c r="E50" s="15"/>
      <c r="F50" s="15"/>
      <c r="G50" s="15"/>
      <c r="H50" s="15"/>
      <c r="I50" s="15"/>
      <c r="J50" s="15"/>
      <c r="K50" s="14">
        <f t="shared" si="5"/>
        <v>0</v>
      </c>
      <c r="L50" s="15"/>
      <c r="M50" s="15">
        <v>41</v>
      </c>
      <c r="N50" s="15">
        <f t="shared" si="1"/>
        <v>1</v>
      </c>
      <c r="P50">
        <f t="shared" si="2"/>
        <v>0</v>
      </c>
      <c r="Q50">
        <f t="shared" si="3"/>
        <v>0</v>
      </c>
      <c r="R50">
        <f t="shared" si="4"/>
        <v>0</v>
      </c>
    </row>
    <row r="51" spans="1:18" ht="15.75" thickBot="1">
      <c r="A51" s="15">
        <v>42</v>
      </c>
      <c r="B51" s="15"/>
      <c r="C51" s="15"/>
      <c r="D51" s="15"/>
      <c r="E51" s="15"/>
      <c r="F51" s="15"/>
      <c r="G51" s="15"/>
      <c r="H51" s="15"/>
      <c r="I51" s="15"/>
      <c r="J51" s="15"/>
      <c r="K51" s="14">
        <f t="shared" si="5"/>
        <v>0</v>
      </c>
      <c r="L51" s="15"/>
      <c r="M51" s="15">
        <v>42</v>
      </c>
      <c r="N51" s="15">
        <f t="shared" si="1"/>
        <v>1</v>
      </c>
      <c r="P51">
        <f t="shared" si="2"/>
        <v>0</v>
      </c>
      <c r="Q51">
        <f t="shared" si="3"/>
        <v>0</v>
      </c>
      <c r="R51">
        <f t="shared" si="4"/>
        <v>0</v>
      </c>
    </row>
    <row r="52" spans="1:18" ht="15.75" thickBot="1">
      <c r="A52" s="15">
        <v>43</v>
      </c>
      <c r="B52" s="15"/>
      <c r="C52" s="15"/>
      <c r="D52" s="15"/>
      <c r="E52" s="15"/>
      <c r="F52" s="15"/>
      <c r="G52" s="15"/>
      <c r="H52" s="15"/>
      <c r="I52" s="15"/>
      <c r="J52" s="15"/>
      <c r="K52" s="14">
        <f t="shared" si="5"/>
        <v>0</v>
      </c>
      <c r="L52" s="15"/>
      <c r="M52" s="15">
        <v>43</v>
      </c>
      <c r="N52" s="15">
        <f t="shared" si="1"/>
        <v>1</v>
      </c>
      <c r="P52">
        <f t="shared" si="2"/>
        <v>0</v>
      </c>
      <c r="Q52">
        <f t="shared" si="3"/>
        <v>0</v>
      </c>
      <c r="R52">
        <f t="shared" si="4"/>
        <v>0</v>
      </c>
    </row>
    <row r="53" spans="1:18" ht="15.75" thickBot="1">
      <c r="A53" s="15">
        <v>44</v>
      </c>
      <c r="B53" s="15"/>
      <c r="C53" s="15"/>
      <c r="D53" s="15"/>
      <c r="E53" s="15"/>
      <c r="F53" s="15"/>
      <c r="G53" s="15"/>
      <c r="H53" s="15"/>
      <c r="I53" s="15"/>
      <c r="J53" s="15"/>
      <c r="K53" s="14">
        <f t="shared" si="5"/>
        <v>0</v>
      </c>
      <c r="L53" s="15"/>
      <c r="M53" s="15">
        <v>44</v>
      </c>
      <c r="N53" s="15">
        <f t="shared" si="1"/>
        <v>1</v>
      </c>
      <c r="P53">
        <f t="shared" si="2"/>
        <v>0</v>
      </c>
      <c r="Q53">
        <f t="shared" si="3"/>
        <v>0</v>
      </c>
      <c r="R53">
        <f t="shared" si="4"/>
        <v>0</v>
      </c>
    </row>
    <row r="54" spans="1:18" ht="15.75" thickBot="1">
      <c r="A54" s="15">
        <v>45</v>
      </c>
      <c r="B54" s="15"/>
      <c r="C54" s="15"/>
      <c r="D54" s="15"/>
      <c r="E54" s="15"/>
      <c r="F54" s="15"/>
      <c r="G54" s="15"/>
      <c r="H54" s="15"/>
      <c r="I54" s="15"/>
      <c r="J54" s="15"/>
      <c r="K54" s="14">
        <f t="shared" si="5"/>
        <v>0</v>
      </c>
      <c r="L54" s="15"/>
      <c r="M54" s="15">
        <v>45</v>
      </c>
      <c r="N54" s="15">
        <f t="shared" si="1"/>
        <v>1</v>
      </c>
      <c r="P54">
        <f t="shared" si="2"/>
        <v>0</v>
      </c>
      <c r="Q54">
        <f t="shared" si="3"/>
        <v>0</v>
      </c>
      <c r="R54">
        <f t="shared" si="4"/>
        <v>0</v>
      </c>
    </row>
    <row r="55" spans="1:18" ht="15.75" thickBot="1">
      <c r="A55" s="15">
        <v>46</v>
      </c>
      <c r="B55" s="15"/>
      <c r="C55" s="15"/>
      <c r="D55" s="15"/>
      <c r="E55" s="15"/>
      <c r="F55" s="15"/>
      <c r="G55" s="15"/>
      <c r="H55" s="15"/>
      <c r="I55" s="15"/>
      <c r="J55" s="15"/>
      <c r="K55" s="14">
        <f t="shared" si="5"/>
        <v>0</v>
      </c>
      <c r="L55" s="15"/>
      <c r="M55" s="15">
        <v>46</v>
      </c>
      <c r="N55" s="15">
        <f t="shared" si="1"/>
        <v>1</v>
      </c>
      <c r="P55">
        <f t="shared" si="2"/>
        <v>0</v>
      </c>
      <c r="Q55">
        <f t="shared" si="3"/>
        <v>0</v>
      </c>
      <c r="R55">
        <f t="shared" si="4"/>
        <v>0</v>
      </c>
    </row>
    <row r="56" spans="1:18" ht="15.75" thickBot="1">
      <c r="A56" s="15">
        <v>47</v>
      </c>
      <c r="B56" s="15"/>
      <c r="C56" s="15"/>
      <c r="D56" s="15"/>
      <c r="E56" s="15"/>
      <c r="F56" s="15"/>
      <c r="G56" s="15"/>
      <c r="H56" s="15"/>
      <c r="I56" s="15"/>
      <c r="J56" s="15"/>
      <c r="K56" s="14">
        <f t="shared" si="5"/>
        <v>0</v>
      </c>
      <c r="L56" s="15"/>
      <c r="M56" s="15">
        <v>47</v>
      </c>
      <c r="N56" s="15">
        <f t="shared" si="1"/>
        <v>1</v>
      </c>
      <c r="P56">
        <f t="shared" si="2"/>
        <v>0</v>
      </c>
      <c r="Q56">
        <f t="shared" si="3"/>
        <v>0</v>
      </c>
      <c r="R56">
        <f t="shared" si="4"/>
        <v>0</v>
      </c>
    </row>
    <row r="57" spans="1:18" ht="15.75" thickBot="1">
      <c r="A57" s="15">
        <v>48</v>
      </c>
      <c r="B57" s="15"/>
      <c r="C57" s="15"/>
      <c r="D57" s="15"/>
      <c r="E57" s="15"/>
      <c r="F57" s="15"/>
      <c r="G57" s="15"/>
      <c r="H57" s="15"/>
      <c r="I57" s="15"/>
      <c r="J57" s="15"/>
      <c r="K57" s="14">
        <f t="shared" si="5"/>
        <v>0</v>
      </c>
      <c r="L57" s="15"/>
      <c r="M57" s="15">
        <v>48</v>
      </c>
      <c r="N57" s="15">
        <f t="shared" si="1"/>
        <v>1</v>
      </c>
      <c r="P57">
        <f t="shared" si="2"/>
        <v>0</v>
      </c>
      <c r="Q57">
        <f t="shared" si="3"/>
        <v>0</v>
      </c>
      <c r="R57">
        <f t="shared" si="4"/>
        <v>0</v>
      </c>
    </row>
    <row r="58" spans="1:18" ht="15.75" thickBot="1">
      <c r="A58" s="15">
        <v>49</v>
      </c>
      <c r="B58" s="15"/>
      <c r="C58" s="15"/>
      <c r="D58" s="15"/>
      <c r="E58" s="15"/>
      <c r="F58" s="15"/>
      <c r="G58" s="15"/>
      <c r="H58" s="15"/>
      <c r="I58" s="15"/>
      <c r="J58" s="15"/>
      <c r="K58" s="14">
        <f t="shared" si="5"/>
        <v>0</v>
      </c>
      <c r="L58" s="15"/>
      <c r="M58" s="15">
        <v>49</v>
      </c>
      <c r="N58" s="15">
        <f t="shared" si="1"/>
        <v>1</v>
      </c>
      <c r="P58">
        <f t="shared" si="2"/>
        <v>0</v>
      </c>
      <c r="Q58">
        <f t="shared" si="3"/>
        <v>0</v>
      </c>
      <c r="R58">
        <f t="shared" si="4"/>
        <v>0</v>
      </c>
    </row>
    <row r="59" spans="1:18" ht="15.75" thickBot="1">
      <c r="A59" s="15">
        <v>50</v>
      </c>
      <c r="B59" s="15"/>
      <c r="C59" s="15"/>
      <c r="D59" s="15"/>
      <c r="E59" s="15"/>
      <c r="F59" s="15"/>
      <c r="G59" s="15"/>
      <c r="H59" s="15"/>
      <c r="I59" s="15"/>
      <c r="J59" s="15"/>
      <c r="K59" s="14">
        <f t="shared" si="5"/>
        <v>0</v>
      </c>
      <c r="L59" s="15"/>
      <c r="M59" s="15">
        <v>50</v>
      </c>
      <c r="N59" s="15">
        <f t="shared" si="1"/>
        <v>1</v>
      </c>
      <c r="P59">
        <f t="shared" si="2"/>
        <v>0</v>
      </c>
      <c r="Q59">
        <f t="shared" si="3"/>
        <v>0</v>
      </c>
      <c r="R59">
        <f t="shared" si="4"/>
        <v>0</v>
      </c>
    </row>
    <row r="60" spans="1:18" ht="15.75" thickBot="1">
      <c r="A60" s="15">
        <v>51</v>
      </c>
      <c r="B60" s="15"/>
      <c r="C60" s="15"/>
      <c r="D60" s="15"/>
      <c r="E60" s="15"/>
      <c r="F60" s="15"/>
      <c r="G60" s="15"/>
      <c r="H60" s="15"/>
      <c r="I60" s="15"/>
      <c r="J60" s="15"/>
      <c r="K60" s="14">
        <f t="shared" si="5"/>
        <v>0</v>
      </c>
      <c r="L60" s="15"/>
      <c r="M60" s="15">
        <v>51</v>
      </c>
      <c r="N60" s="15">
        <f t="shared" si="1"/>
        <v>1</v>
      </c>
      <c r="P60">
        <f t="shared" si="2"/>
        <v>0</v>
      </c>
      <c r="Q60">
        <f t="shared" si="3"/>
        <v>0</v>
      </c>
      <c r="R60">
        <f t="shared" si="4"/>
        <v>0</v>
      </c>
    </row>
    <row r="61" spans="1:18" ht="15.75" thickBot="1">
      <c r="A61" s="15">
        <v>52</v>
      </c>
      <c r="B61" s="15"/>
      <c r="C61" s="15"/>
      <c r="D61" s="15"/>
      <c r="E61" s="15"/>
      <c r="F61" s="15"/>
      <c r="G61" s="15"/>
      <c r="H61" s="15"/>
      <c r="I61" s="15"/>
      <c r="J61" s="15"/>
      <c r="K61" s="14">
        <f t="shared" si="5"/>
        <v>0</v>
      </c>
      <c r="L61" s="15"/>
      <c r="M61" s="15">
        <v>52</v>
      </c>
      <c r="N61" s="15">
        <f t="shared" si="1"/>
        <v>1</v>
      </c>
      <c r="P61">
        <f t="shared" si="2"/>
        <v>0</v>
      </c>
      <c r="Q61">
        <f t="shared" si="3"/>
        <v>0</v>
      </c>
      <c r="R61">
        <f t="shared" si="4"/>
        <v>0</v>
      </c>
    </row>
    <row r="62" spans="1:18" ht="15.75" thickBot="1">
      <c r="A62" s="15">
        <v>53</v>
      </c>
      <c r="B62" s="15"/>
      <c r="C62" s="15"/>
      <c r="D62" s="15"/>
      <c r="E62" s="15"/>
      <c r="F62" s="15"/>
      <c r="G62" s="15"/>
      <c r="H62" s="15"/>
      <c r="I62" s="15"/>
      <c r="J62" s="15"/>
      <c r="K62" s="14">
        <f t="shared" si="5"/>
        <v>0</v>
      </c>
      <c r="L62" s="15"/>
      <c r="M62" s="15">
        <v>53</v>
      </c>
      <c r="N62" s="15">
        <f t="shared" si="1"/>
        <v>1</v>
      </c>
      <c r="P62">
        <f t="shared" si="2"/>
        <v>0</v>
      </c>
      <c r="Q62">
        <f t="shared" si="3"/>
        <v>0</v>
      </c>
      <c r="R62">
        <f t="shared" si="4"/>
        <v>0</v>
      </c>
    </row>
    <row r="63" spans="1:18" ht="15.75" thickBot="1">
      <c r="A63" s="15">
        <v>54</v>
      </c>
      <c r="B63" s="15"/>
      <c r="C63" s="15"/>
      <c r="D63" s="15"/>
      <c r="E63" s="15"/>
      <c r="F63" s="15"/>
      <c r="G63" s="15"/>
      <c r="H63" s="15"/>
      <c r="I63" s="15"/>
      <c r="J63" s="15"/>
      <c r="K63" s="14">
        <f t="shared" si="5"/>
        <v>0</v>
      </c>
      <c r="L63" s="15"/>
      <c r="M63" s="15">
        <v>54</v>
      </c>
      <c r="N63" s="15">
        <f t="shared" si="1"/>
        <v>1</v>
      </c>
      <c r="P63">
        <f t="shared" si="2"/>
        <v>0</v>
      </c>
      <c r="Q63">
        <f t="shared" si="3"/>
        <v>0</v>
      </c>
      <c r="R63">
        <f t="shared" si="4"/>
        <v>0</v>
      </c>
    </row>
    <row r="64" spans="1:18" ht="15.75" thickBot="1">
      <c r="A64" s="15">
        <v>55</v>
      </c>
      <c r="B64" s="15"/>
      <c r="C64" s="15"/>
      <c r="D64" s="15"/>
      <c r="E64" s="15"/>
      <c r="F64" s="15"/>
      <c r="G64" s="15"/>
      <c r="H64" s="15"/>
      <c r="I64" s="15"/>
      <c r="J64" s="15"/>
      <c r="K64" s="14">
        <f t="shared" si="5"/>
        <v>0</v>
      </c>
      <c r="L64" s="15"/>
      <c r="M64" s="15">
        <v>55</v>
      </c>
      <c r="N64" s="15">
        <f t="shared" si="1"/>
        <v>1</v>
      </c>
      <c r="P64">
        <f t="shared" si="2"/>
        <v>0</v>
      </c>
      <c r="Q64">
        <f t="shared" si="3"/>
        <v>0</v>
      </c>
      <c r="R64">
        <f t="shared" si="4"/>
        <v>0</v>
      </c>
    </row>
    <row r="65" spans="1:18" ht="15.75" thickBot="1">
      <c r="A65" s="15">
        <v>56</v>
      </c>
      <c r="B65" s="15"/>
      <c r="C65" s="15"/>
      <c r="D65" s="15"/>
      <c r="E65" s="15"/>
      <c r="F65" s="15"/>
      <c r="G65" s="15"/>
      <c r="H65" s="15"/>
      <c r="I65" s="15"/>
      <c r="J65" s="15"/>
      <c r="K65" s="14">
        <f t="shared" si="5"/>
        <v>0</v>
      </c>
      <c r="L65" s="15"/>
      <c r="M65" s="15">
        <v>56</v>
      </c>
      <c r="N65" s="15">
        <f t="shared" si="1"/>
        <v>1</v>
      </c>
      <c r="P65">
        <f t="shared" si="2"/>
        <v>0</v>
      </c>
      <c r="Q65">
        <f t="shared" si="3"/>
        <v>0</v>
      </c>
      <c r="R65">
        <f t="shared" si="4"/>
        <v>0</v>
      </c>
    </row>
    <row r="66" spans="1:18" ht="15.75" thickBot="1">
      <c r="A66" s="15">
        <v>57</v>
      </c>
      <c r="B66" s="15"/>
      <c r="C66" s="15"/>
      <c r="D66" s="15"/>
      <c r="E66" s="15"/>
      <c r="F66" s="15"/>
      <c r="G66" s="15"/>
      <c r="H66" s="15"/>
      <c r="I66" s="15"/>
      <c r="J66" s="15"/>
      <c r="K66" s="14">
        <f t="shared" si="5"/>
        <v>0</v>
      </c>
      <c r="L66" s="15"/>
      <c r="M66" s="15">
        <v>57</v>
      </c>
      <c r="N66" s="15">
        <f t="shared" si="1"/>
        <v>1</v>
      </c>
      <c r="P66">
        <f t="shared" si="2"/>
        <v>0</v>
      </c>
      <c r="Q66">
        <f t="shared" si="3"/>
        <v>0</v>
      </c>
      <c r="R66">
        <f t="shared" si="4"/>
        <v>0</v>
      </c>
    </row>
    <row r="67" spans="1:18" ht="15.75" thickBot="1">
      <c r="A67" s="15">
        <v>58</v>
      </c>
      <c r="B67" s="15"/>
      <c r="C67" s="15"/>
      <c r="D67" s="15"/>
      <c r="E67" s="15"/>
      <c r="F67" s="15"/>
      <c r="G67" s="15"/>
      <c r="H67" s="15"/>
      <c r="I67" s="15"/>
      <c r="J67" s="15"/>
      <c r="K67" s="14">
        <f t="shared" si="5"/>
        <v>0</v>
      </c>
      <c r="L67" s="15"/>
      <c r="M67" s="15">
        <v>58</v>
      </c>
      <c r="N67" s="15">
        <f t="shared" si="1"/>
        <v>1</v>
      </c>
      <c r="P67">
        <f t="shared" si="2"/>
        <v>0</v>
      </c>
      <c r="Q67">
        <f t="shared" si="3"/>
        <v>0</v>
      </c>
      <c r="R67">
        <f t="shared" si="4"/>
        <v>0</v>
      </c>
    </row>
    <row r="68" spans="1:18" ht="15.75" thickBot="1">
      <c r="A68" s="15">
        <v>59</v>
      </c>
      <c r="B68" s="15"/>
      <c r="C68" s="15"/>
      <c r="D68" s="15"/>
      <c r="E68" s="15"/>
      <c r="F68" s="15"/>
      <c r="G68" s="15"/>
      <c r="H68" s="15"/>
      <c r="I68" s="15"/>
      <c r="J68" s="15"/>
      <c r="K68" s="14">
        <f t="shared" si="5"/>
        <v>0</v>
      </c>
      <c r="L68" s="15"/>
      <c r="M68" s="15">
        <v>59</v>
      </c>
      <c r="N68" s="15">
        <f t="shared" si="1"/>
        <v>1</v>
      </c>
      <c r="P68">
        <f t="shared" si="2"/>
        <v>0</v>
      </c>
      <c r="Q68">
        <f t="shared" si="3"/>
        <v>0</v>
      </c>
      <c r="R68">
        <f t="shared" si="4"/>
        <v>0</v>
      </c>
    </row>
    <row r="69" spans="1:18" ht="15.75" thickBot="1">
      <c r="A69" s="16">
        <v>60</v>
      </c>
      <c r="B69" s="16"/>
      <c r="C69" s="16"/>
      <c r="D69" s="16"/>
      <c r="E69" s="16"/>
      <c r="F69" s="16"/>
      <c r="G69" s="16"/>
      <c r="H69" s="16"/>
      <c r="I69" s="16"/>
      <c r="J69" s="16"/>
      <c r="K69" s="14">
        <f t="shared" si="5"/>
        <v>0</v>
      </c>
      <c r="L69" s="16"/>
      <c r="M69" s="16">
        <v>60</v>
      </c>
      <c r="N69" s="16">
        <f t="shared" si="1"/>
        <v>1</v>
      </c>
      <c r="P69">
        <f t="shared" si="2"/>
        <v>0</v>
      </c>
      <c r="Q69">
        <f t="shared" si="3"/>
        <v>0</v>
      </c>
      <c r="R69">
        <f t="shared" si="4"/>
        <v>0</v>
      </c>
    </row>
  </sheetData>
  <sheetProtection sheet="1"/>
  <protectedRanges>
    <protectedRange sqref="L10:L69 B10:J69" name="Оценки"/>
    <protectedRange sqref="D5" name="ФИО"/>
  </protectedRanges>
  <mergeCells count="16">
    <mergeCell ref="C7:C8"/>
    <mergeCell ref="F7:F8"/>
    <mergeCell ref="G7:G8"/>
    <mergeCell ref="D7:E7"/>
    <mergeCell ref="I7:I8"/>
    <mergeCell ref="J7:J8"/>
    <mergeCell ref="A1:N2"/>
    <mergeCell ref="B4:N4"/>
    <mergeCell ref="D5:N5"/>
    <mergeCell ref="A7:A8"/>
    <mergeCell ref="B7:B8"/>
    <mergeCell ref="N7:N9"/>
    <mergeCell ref="H7:H8"/>
    <mergeCell ref="L7:L8"/>
    <mergeCell ref="M7:M8"/>
    <mergeCell ref="K7:K8"/>
  </mergeCells>
  <dataValidations count="1">
    <dataValidation type="decimal" allowBlank="1" showInputMessage="1" showErrorMessage="1" errorTitle="Ошибка" error="Введено неверное значение" sqref="B10:J69">
      <formula1>0</formula1>
      <formula2>B$9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46"/>
  <sheetViews>
    <sheetView zoomScalePageLayoutView="0" workbookViewId="0" topLeftCell="A22">
      <selection activeCell="N36" sqref="N36"/>
    </sheetView>
  </sheetViews>
  <sheetFormatPr defaultColWidth="9.140625" defaultRowHeight="15"/>
  <cols>
    <col min="1" max="1" width="9.140625" style="165" customWidth="1"/>
    <col min="2" max="2" width="13.00390625" style="20" customWidth="1"/>
    <col min="3" max="19" width="7.00390625" style="21" customWidth="1"/>
    <col min="20" max="20" width="7.00390625" style="65" customWidth="1"/>
    <col min="21" max="21" width="7.00390625" style="21" customWidth="1"/>
    <col min="22" max="16384" width="9.140625" style="165" customWidth="1"/>
  </cols>
  <sheetData>
    <row r="1" spans="2:9" ht="39" customHeight="1">
      <c r="B1" s="25"/>
      <c r="C1" s="175"/>
      <c r="I1" s="182" t="s">
        <v>77</v>
      </c>
    </row>
    <row r="2" spans="2:21" ht="15.75">
      <c r="B2" s="25"/>
      <c r="C2" s="176" t="s">
        <v>9</v>
      </c>
      <c r="D2" s="306" t="s">
        <v>106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2:21" ht="18.75">
      <c r="B3" s="25"/>
      <c r="C3" s="177" t="s">
        <v>10</v>
      </c>
      <c r="D3" s="177"/>
      <c r="E3" s="177"/>
      <c r="F3" s="307" t="s">
        <v>75</v>
      </c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</row>
    <row r="4" spans="2:21" ht="15">
      <c r="B4" s="167"/>
      <c r="C4" s="299" t="s">
        <v>6</v>
      </c>
      <c r="D4" s="301" t="s">
        <v>37</v>
      </c>
      <c r="E4" s="299" t="s">
        <v>56</v>
      </c>
      <c r="F4" s="301" t="s">
        <v>55</v>
      </c>
      <c r="G4" s="301" t="s">
        <v>43</v>
      </c>
      <c r="H4" s="303" t="s">
        <v>44</v>
      </c>
      <c r="I4" s="303" t="s">
        <v>45</v>
      </c>
      <c r="J4" s="301" t="s">
        <v>46</v>
      </c>
      <c r="K4" s="299" t="s">
        <v>18</v>
      </c>
      <c r="L4" s="301" t="s">
        <v>61</v>
      </c>
      <c r="M4" s="301" t="s">
        <v>13</v>
      </c>
      <c r="N4" s="301" t="s">
        <v>63</v>
      </c>
      <c r="O4" s="301" t="s">
        <v>64</v>
      </c>
      <c r="P4" s="301" t="s">
        <v>79</v>
      </c>
      <c r="Q4" s="301" t="s">
        <v>14</v>
      </c>
      <c r="R4" s="301" t="s">
        <v>117</v>
      </c>
      <c r="S4" s="301" t="s">
        <v>16</v>
      </c>
      <c r="T4" s="302" t="s">
        <v>7</v>
      </c>
      <c r="U4" s="299" t="s">
        <v>11</v>
      </c>
    </row>
    <row r="5" spans="2:21" ht="15" customHeight="1">
      <c r="B5" s="168"/>
      <c r="C5" s="299"/>
      <c r="D5" s="299"/>
      <c r="E5" s="299"/>
      <c r="F5" s="301"/>
      <c r="G5" s="299"/>
      <c r="H5" s="303"/>
      <c r="I5" s="304"/>
      <c r="J5" s="299"/>
      <c r="K5" s="299"/>
      <c r="L5" s="301"/>
      <c r="M5" s="301"/>
      <c r="N5" s="301"/>
      <c r="O5" s="301"/>
      <c r="P5" s="301"/>
      <c r="Q5" s="301"/>
      <c r="R5" s="301"/>
      <c r="S5" s="301"/>
      <c r="T5" s="302"/>
      <c r="U5" s="299"/>
    </row>
    <row r="6" spans="2:21" ht="15">
      <c r="B6" s="169"/>
      <c r="C6" s="178"/>
      <c r="D6" s="178">
        <v>10</v>
      </c>
      <c r="E6" s="178">
        <v>10</v>
      </c>
      <c r="F6" s="178">
        <v>5</v>
      </c>
      <c r="G6" s="178">
        <v>5</v>
      </c>
      <c r="H6" s="178">
        <v>5</v>
      </c>
      <c r="I6" s="180">
        <v>10</v>
      </c>
      <c r="J6" s="178">
        <v>10</v>
      </c>
      <c r="K6" s="178">
        <v>5</v>
      </c>
      <c r="L6" s="178">
        <v>5</v>
      </c>
      <c r="M6" s="178">
        <v>5</v>
      </c>
      <c r="N6" s="178">
        <v>5</v>
      </c>
      <c r="O6" s="178">
        <v>5</v>
      </c>
      <c r="P6" s="178">
        <v>5</v>
      </c>
      <c r="Q6" s="178">
        <v>5</v>
      </c>
      <c r="R6" s="178">
        <v>5</v>
      </c>
      <c r="S6" s="178">
        <v>5</v>
      </c>
      <c r="T6" s="156">
        <f>SUM(D6:S6)</f>
        <v>100</v>
      </c>
      <c r="U6" s="178">
        <v>5</v>
      </c>
    </row>
    <row r="7" spans="2:21" ht="15.75">
      <c r="B7" s="25"/>
      <c r="C7" s="170">
        <v>1</v>
      </c>
      <c r="D7" s="170">
        <v>8</v>
      </c>
      <c r="E7" s="170">
        <v>7</v>
      </c>
      <c r="F7" s="170">
        <v>3</v>
      </c>
      <c r="G7" s="170">
        <v>3</v>
      </c>
      <c r="H7" s="170">
        <v>4</v>
      </c>
      <c r="I7" s="170">
        <v>6</v>
      </c>
      <c r="J7" s="170">
        <v>6</v>
      </c>
      <c r="K7" s="170">
        <v>4</v>
      </c>
      <c r="L7" s="170">
        <v>3</v>
      </c>
      <c r="M7" s="170">
        <v>4</v>
      </c>
      <c r="N7" s="170">
        <v>4</v>
      </c>
      <c r="O7" s="170">
        <v>4</v>
      </c>
      <c r="P7" s="170">
        <v>5</v>
      </c>
      <c r="Q7" s="170">
        <v>4</v>
      </c>
      <c r="R7" s="170">
        <v>4</v>
      </c>
      <c r="S7" s="170">
        <v>4</v>
      </c>
      <c r="T7" s="181">
        <f>(SUM(D7:S7)-U7)</f>
        <v>73</v>
      </c>
      <c r="U7" s="170"/>
    </row>
    <row r="8" spans="2:21" ht="15.75">
      <c r="B8" s="25"/>
      <c r="C8" s="170">
        <v>2</v>
      </c>
      <c r="D8" s="170">
        <v>7</v>
      </c>
      <c r="E8" s="170">
        <v>6</v>
      </c>
      <c r="F8" s="170">
        <v>3</v>
      </c>
      <c r="G8" s="170">
        <v>3</v>
      </c>
      <c r="H8" s="170">
        <v>3</v>
      </c>
      <c r="I8" s="170">
        <v>5</v>
      </c>
      <c r="J8" s="170">
        <v>5</v>
      </c>
      <c r="K8" s="170">
        <v>3</v>
      </c>
      <c r="L8" s="170">
        <v>3</v>
      </c>
      <c r="M8" s="170">
        <v>3</v>
      </c>
      <c r="N8" s="170">
        <v>3</v>
      </c>
      <c r="O8" s="170">
        <v>3</v>
      </c>
      <c r="P8" s="170">
        <v>3</v>
      </c>
      <c r="Q8" s="170">
        <v>4</v>
      </c>
      <c r="R8" s="170">
        <v>4</v>
      </c>
      <c r="S8" s="170">
        <v>4</v>
      </c>
      <c r="T8" s="181">
        <f>(SUM(D8:S8)-U8)</f>
        <v>62</v>
      </c>
      <c r="U8" s="170"/>
    </row>
    <row r="9" spans="2:21" ht="15.75">
      <c r="B9" s="25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3"/>
      <c r="U9" s="167"/>
    </row>
    <row r="10" spans="2:9" ht="36" customHeight="1">
      <c r="B10" s="25"/>
      <c r="C10" s="175"/>
      <c r="I10" s="182" t="s">
        <v>77</v>
      </c>
    </row>
    <row r="11" spans="2:21" ht="15.75">
      <c r="B11" s="25"/>
      <c r="C11" s="176" t="s">
        <v>9</v>
      </c>
      <c r="D11" s="306" t="s">
        <v>106</v>
      </c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</row>
    <row r="12" spans="2:21" ht="18.75">
      <c r="B12" s="25"/>
      <c r="C12" s="177" t="s">
        <v>10</v>
      </c>
      <c r="D12" s="177"/>
      <c r="E12" s="177"/>
      <c r="F12" s="307" t="s">
        <v>76</v>
      </c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</row>
    <row r="13" spans="2:21" ht="15" customHeight="1">
      <c r="B13" s="167"/>
      <c r="C13" s="299" t="s">
        <v>6</v>
      </c>
      <c r="D13" s="301" t="s">
        <v>37</v>
      </c>
      <c r="E13" s="301" t="s">
        <v>55</v>
      </c>
      <c r="F13" s="299" t="s">
        <v>56</v>
      </c>
      <c r="G13" s="301" t="s">
        <v>43</v>
      </c>
      <c r="H13" s="303" t="s">
        <v>44</v>
      </c>
      <c r="I13" s="303" t="s">
        <v>45</v>
      </c>
      <c r="J13" s="301" t="s">
        <v>46</v>
      </c>
      <c r="K13" s="301" t="s">
        <v>47</v>
      </c>
      <c r="L13" s="301" t="s">
        <v>17</v>
      </c>
      <c r="M13" s="305" t="s">
        <v>3</v>
      </c>
      <c r="N13" s="305"/>
      <c r="O13" s="305"/>
      <c r="P13" s="305" t="s">
        <v>57</v>
      </c>
      <c r="Q13" s="305"/>
      <c r="R13" s="299" t="s">
        <v>18</v>
      </c>
      <c r="S13" s="301" t="s">
        <v>60</v>
      </c>
      <c r="T13" s="302" t="s">
        <v>7</v>
      </c>
      <c r="U13" s="299" t="s">
        <v>11</v>
      </c>
    </row>
    <row r="14" spans="2:21" ht="65.25">
      <c r="B14" s="168"/>
      <c r="C14" s="299"/>
      <c r="D14" s="299"/>
      <c r="E14" s="301"/>
      <c r="F14" s="299"/>
      <c r="G14" s="299"/>
      <c r="H14" s="303"/>
      <c r="I14" s="304"/>
      <c r="J14" s="299"/>
      <c r="K14" s="299"/>
      <c r="L14" s="299"/>
      <c r="M14" s="172" t="s">
        <v>2</v>
      </c>
      <c r="N14" s="172" t="s">
        <v>51</v>
      </c>
      <c r="O14" s="172" t="s">
        <v>52</v>
      </c>
      <c r="P14" s="172" t="s">
        <v>58</v>
      </c>
      <c r="Q14" s="172" t="s">
        <v>59</v>
      </c>
      <c r="R14" s="299"/>
      <c r="S14" s="301"/>
      <c r="T14" s="302"/>
      <c r="U14" s="299"/>
    </row>
    <row r="15" spans="2:21" ht="15">
      <c r="B15" s="169"/>
      <c r="C15" s="178"/>
      <c r="D15" s="178">
        <v>10</v>
      </c>
      <c r="E15" s="178">
        <v>10</v>
      </c>
      <c r="F15" s="178">
        <v>5</v>
      </c>
      <c r="G15" s="178">
        <v>5</v>
      </c>
      <c r="H15" s="178">
        <v>5</v>
      </c>
      <c r="I15" s="180">
        <v>10</v>
      </c>
      <c r="J15" s="178">
        <v>10</v>
      </c>
      <c r="K15" s="178">
        <v>5</v>
      </c>
      <c r="L15" s="178">
        <v>5</v>
      </c>
      <c r="M15" s="178">
        <v>5</v>
      </c>
      <c r="N15" s="178">
        <v>5</v>
      </c>
      <c r="O15" s="178">
        <v>5</v>
      </c>
      <c r="P15" s="178">
        <v>5</v>
      </c>
      <c r="Q15" s="178">
        <v>5</v>
      </c>
      <c r="R15" s="178">
        <v>5</v>
      </c>
      <c r="S15" s="178">
        <v>5</v>
      </c>
      <c r="T15" s="156">
        <f>SUM(D15:S15)</f>
        <v>100</v>
      </c>
      <c r="U15" s="178">
        <v>5</v>
      </c>
    </row>
    <row r="16" spans="2:21" ht="15.75">
      <c r="B16" s="25"/>
      <c r="C16" s="178">
        <v>1</v>
      </c>
      <c r="D16" s="170">
        <v>10</v>
      </c>
      <c r="E16" s="170">
        <v>9</v>
      </c>
      <c r="F16" s="170">
        <v>4</v>
      </c>
      <c r="G16" s="170">
        <v>4</v>
      </c>
      <c r="H16" s="170">
        <v>4</v>
      </c>
      <c r="I16" s="170">
        <v>7</v>
      </c>
      <c r="J16" s="170">
        <v>7</v>
      </c>
      <c r="K16" s="170">
        <v>4</v>
      </c>
      <c r="L16" s="170">
        <v>5</v>
      </c>
      <c r="M16" s="170">
        <v>4</v>
      </c>
      <c r="N16" s="170">
        <v>5</v>
      </c>
      <c r="O16" s="170">
        <v>5</v>
      </c>
      <c r="P16" s="170">
        <v>5</v>
      </c>
      <c r="Q16" s="170">
        <v>5</v>
      </c>
      <c r="R16" s="170">
        <v>5</v>
      </c>
      <c r="S16" s="170">
        <v>5</v>
      </c>
      <c r="T16" s="181">
        <f>(SUM(D16:S16)-U16)</f>
        <v>87</v>
      </c>
      <c r="U16" s="170">
        <v>1</v>
      </c>
    </row>
    <row r="17" spans="2:21" ht="15.75">
      <c r="B17" s="25"/>
      <c r="C17" s="178">
        <v>2</v>
      </c>
      <c r="D17" s="170">
        <v>7</v>
      </c>
      <c r="E17" s="170">
        <v>6</v>
      </c>
      <c r="F17" s="170">
        <v>3</v>
      </c>
      <c r="G17" s="170">
        <v>1</v>
      </c>
      <c r="H17" s="170">
        <v>3</v>
      </c>
      <c r="I17" s="170">
        <v>6</v>
      </c>
      <c r="J17" s="170">
        <v>6</v>
      </c>
      <c r="K17" s="170">
        <v>3</v>
      </c>
      <c r="L17" s="170">
        <v>3</v>
      </c>
      <c r="M17" s="170">
        <v>2</v>
      </c>
      <c r="N17" s="170">
        <v>3</v>
      </c>
      <c r="O17" s="170">
        <v>4</v>
      </c>
      <c r="P17" s="170">
        <v>3</v>
      </c>
      <c r="Q17" s="170">
        <v>3</v>
      </c>
      <c r="R17" s="170">
        <v>2</v>
      </c>
      <c r="S17" s="170">
        <v>3</v>
      </c>
      <c r="T17" s="181">
        <f>(SUM(D17:S17)-U17)</f>
        <v>56</v>
      </c>
      <c r="U17" s="170">
        <v>2</v>
      </c>
    </row>
    <row r="18" spans="2:21" ht="15.75">
      <c r="B18" s="25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3"/>
      <c r="U18" s="114"/>
    </row>
    <row r="19" spans="2:9" ht="38.25" customHeight="1">
      <c r="B19" s="25"/>
      <c r="C19" s="175"/>
      <c r="I19" s="182" t="s">
        <v>77</v>
      </c>
    </row>
    <row r="20" spans="2:21" ht="15.75">
      <c r="B20" s="25"/>
      <c r="C20" s="176" t="s">
        <v>9</v>
      </c>
      <c r="D20" s="306" t="s">
        <v>73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</row>
    <row r="21" spans="2:21" ht="18.75">
      <c r="B21" s="25"/>
      <c r="C21" s="177" t="s">
        <v>10</v>
      </c>
      <c r="D21" s="177"/>
      <c r="E21" s="177"/>
      <c r="F21" s="307" t="s">
        <v>71</v>
      </c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</row>
    <row r="22" spans="2:21" ht="15" customHeight="1">
      <c r="B22" s="167"/>
      <c r="C22" s="299" t="s">
        <v>6</v>
      </c>
      <c r="D22" s="301" t="s">
        <v>37</v>
      </c>
      <c r="E22" s="301" t="s">
        <v>55</v>
      </c>
      <c r="F22" s="299" t="s">
        <v>56</v>
      </c>
      <c r="G22" s="301" t="s">
        <v>43</v>
      </c>
      <c r="H22" s="303" t="s">
        <v>44</v>
      </c>
      <c r="I22" s="303" t="s">
        <v>45</v>
      </c>
      <c r="J22" s="301" t="s">
        <v>46</v>
      </c>
      <c r="K22" s="301" t="s">
        <v>47</v>
      </c>
      <c r="L22" s="301" t="s">
        <v>17</v>
      </c>
      <c r="M22" s="305" t="s">
        <v>3</v>
      </c>
      <c r="N22" s="305"/>
      <c r="O22" s="305"/>
      <c r="P22" s="305" t="s">
        <v>57</v>
      </c>
      <c r="Q22" s="305"/>
      <c r="R22" s="299" t="s">
        <v>18</v>
      </c>
      <c r="S22" s="301" t="s">
        <v>60</v>
      </c>
      <c r="T22" s="302" t="s">
        <v>7</v>
      </c>
      <c r="U22" s="299" t="s">
        <v>11</v>
      </c>
    </row>
    <row r="23" spans="2:21" ht="65.25">
      <c r="B23" s="168"/>
      <c r="C23" s="299"/>
      <c r="D23" s="299"/>
      <c r="E23" s="301"/>
      <c r="F23" s="299"/>
      <c r="G23" s="299"/>
      <c r="H23" s="303"/>
      <c r="I23" s="304"/>
      <c r="J23" s="299"/>
      <c r="K23" s="299"/>
      <c r="L23" s="299"/>
      <c r="M23" s="172" t="s">
        <v>2</v>
      </c>
      <c r="N23" s="172" t="s">
        <v>51</v>
      </c>
      <c r="O23" s="172" t="s">
        <v>52</v>
      </c>
      <c r="P23" s="172" t="s">
        <v>58</v>
      </c>
      <c r="Q23" s="172" t="s">
        <v>59</v>
      </c>
      <c r="R23" s="299"/>
      <c r="S23" s="301"/>
      <c r="T23" s="302"/>
      <c r="U23" s="299"/>
    </row>
    <row r="24" spans="2:21" ht="15">
      <c r="B24" s="169"/>
      <c r="C24" s="178"/>
      <c r="D24" s="178">
        <v>10</v>
      </c>
      <c r="E24" s="178">
        <v>10</v>
      </c>
      <c r="F24" s="178">
        <v>5</v>
      </c>
      <c r="G24" s="178">
        <v>5</v>
      </c>
      <c r="H24" s="178">
        <v>5</v>
      </c>
      <c r="I24" s="180">
        <v>10</v>
      </c>
      <c r="J24" s="178">
        <v>10</v>
      </c>
      <c r="K24" s="178">
        <v>5</v>
      </c>
      <c r="L24" s="178">
        <v>5</v>
      </c>
      <c r="M24" s="178">
        <v>5</v>
      </c>
      <c r="N24" s="178">
        <v>5</v>
      </c>
      <c r="O24" s="178">
        <v>5</v>
      </c>
      <c r="P24" s="178">
        <v>5</v>
      </c>
      <c r="Q24" s="178">
        <v>5</v>
      </c>
      <c r="R24" s="178">
        <v>5</v>
      </c>
      <c r="S24" s="178">
        <v>5</v>
      </c>
      <c r="T24" s="156">
        <f>SUM(D24:S24)</f>
        <v>100</v>
      </c>
      <c r="U24" s="178">
        <v>5</v>
      </c>
    </row>
    <row r="25" spans="2:21" ht="15.75">
      <c r="B25" s="25"/>
      <c r="C25" s="178">
        <v>1</v>
      </c>
      <c r="D25" s="170">
        <v>8</v>
      </c>
      <c r="E25" s="170">
        <v>10</v>
      </c>
      <c r="F25" s="170">
        <v>5</v>
      </c>
      <c r="G25" s="170">
        <v>4</v>
      </c>
      <c r="H25" s="170">
        <v>4</v>
      </c>
      <c r="I25" s="170">
        <v>9</v>
      </c>
      <c r="J25" s="170">
        <v>9</v>
      </c>
      <c r="K25" s="170">
        <v>4</v>
      </c>
      <c r="L25" s="170">
        <v>4</v>
      </c>
      <c r="M25" s="170">
        <v>5</v>
      </c>
      <c r="N25" s="170">
        <v>5</v>
      </c>
      <c r="O25" s="170">
        <v>5</v>
      </c>
      <c r="P25" s="170">
        <v>5</v>
      </c>
      <c r="Q25" s="170">
        <v>5</v>
      </c>
      <c r="R25" s="170">
        <v>5</v>
      </c>
      <c r="S25" s="170">
        <v>5</v>
      </c>
      <c r="T25" s="181">
        <f>(SUM(D25:S25)-U25)</f>
        <v>91</v>
      </c>
      <c r="U25" s="170">
        <v>1</v>
      </c>
    </row>
    <row r="26" spans="2:21" ht="15.75">
      <c r="B26" s="25"/>
      <c r="C26" s="178">
        <v>2</v>
      </c>
      <c r="D26" s="170">
        <v>7</v>
      </c>
      <c r="E26" s="170">
        <v>9</v>
      </c>
      <c r="F26" s="170">
        <v>3</v>
      </c>
      <c r="G26" s="170">
        <v>3</v>
      </c>
      <c r="H26" s="170">
        <v>4</v>
      </c>
      <c r="I26" s="170">
        <v>7</v>
      </c>
      <c r="J26" s="170">
        <v>7</v>
      </c>
      <c r="K26" s="170">
        <v>4</v>
      </c>
      <c r="L26" s="170">
        <v>3</v>
      </c>
      <c r="M26" s="170">
        <v>4</v>
      </c>
      <c r="N26" s="170">
        <v>3</v>
      </c>
      <c r="O26" s="170">
        <v>2</v>
      </c>
      <c r="P26" s="170">
        <v>3</v>
      </c>
      <c r="Q26" s="170">
        <v>4</v>
      </c>
      <c r="R26" s="170">
        <v>4</v>
      </c>
      <c r="S26" s="170">
        <v>5</v>
      </c>
      <c r="T26" s="181">
        <f>(SUM(D26:S26)-U26)</f>
        <v>71</v>
      </c>
      <c r="U26" s="170">
        <v>1</v>
      </c>
    </row>
    <row r="27" spans="2:21" ht="15.75">
      <c r="B27" s="57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14"/>
    </row>
    <row r="28" spans="2:21" ht="15.75">
      <c r="B28" s="46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14"/>
    </row>
    <row r="29" spans="2:21" s="166" customFormat="1" ht="15.75">
      <c r="B29" s="46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14"/>
    </row>
    <row r="30" spans="2:21" s="166" customFormat="1" ht="18.75">
      <c r="B30" s="46"/>
      <c r="C30" s="65"/>
      <c r="D30" s="65"/>
      <c r="E30" s="65"/>
      <c r="F30" s="113" t="s">
        <v>106</v>
      </c>
      <c r="G30" s="113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2:21" s="166" customFormat="1" ht="18.75">
      <c r="B31" s="46"/>
      <c r="C31" s="65"/>
      <c r="D31" s="311" t="s">
        <v>31</v>
      </c>
      <c r="E31" s="311"/>
      <c r="F31" s="311"/>
      <c r="G31" s="311"/>
      <c r="H31" s="311"/>
      <c r="I31" s="311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2:21" s="166" customFormat="1" ht="18.75">
      <c r="B32" s="46"/>
      <c r="C32" s="300" t="s">
        <v>53</v>
      </c>
      <c r="D32" s="308" t="s">
        <v>24</v>
      </c>
      <c r="E32" s="309"/>
      <c r="F32" s="309"/>
      <c r="G32" s="309"/>
      <c r="H32" s="310"/>
      <c r="I32" s="300" t="s">
        <v>54</v>
      </c>
      <c r="J32" s="300" t="s">
        <v>8</v>
      </c>
      <c r="K32" s="114"/>
      <c r="L32" s="114"/>
      <c r="M32" s="114"/>
      <c r="N32" s="114"/>
      <c r="O32" s="114"/>
      <c r="P32" s="114"/>
      <c r="Q32" s="117"/>
      <c r="R32" s="114"/>
      <c r="S32" s="114"/>
      <c r="T32" s="114"/>
      <c r="U32" s="114"/>
    </row>
    <row r="33" spans="2:21" s="166" customFormat="1" ht="18.75">
      <c r="B33" s="46"/>
      <c r="C33" s="300"/>
      <c r="D33" s="156">
        <v>1</v>
      </c>
      <c r="E33" s="156">
        <v>2</v>
      </c>
      <c r="F33" s="156">
        <v>3</v>
      </c>
      <c r="G33" s="156">
        <v>4</v>
      </c>
      <c r="H33" s="156">
        <v>5</v>
      </c>
      <c r="I33" s="300"/>
      <c r="J33" s="300"/>
      <c r="K33" s="114"/>
      <c r="L33" s="114"/>
      <c r="M33" s="114"/>
      <c r="N33" s="114"/>
      <c r="O33" s="114"/>
      <c r="P33" s="114"/>
      <c r="Q33" s="117"/>
      <c r="R33" s="114"/>
      <c r="S33" s="114"/>
      <c r="T33" s="114"/>
      <c r="U33" s="114"/>
    </row>
    <row r="34" spans="2:21" s="166" customFormat="1" ht="18.75">
      <c r="B34" s="164" t="s">
        <v>107</v>
      </c>
      <c r="C34" s="156"/>
      <c r="D34" s="156">
        <f>T7</f>
        <v>73</v>
      </c>
      <c r="E34" s="156">
        <f>T16</f>
        <v>87</v>
      </c>
      <c r="F34" s="156">
        <f>T25</f>
        <v>91</v>
      </c>
      <c r="G34" s="156"/>
      <c r="H34" s="156"/>
      <c r="I34" s="156">
        <f>SUM(D34:H34)</f>
        <v>251</v>
      </c>
      <c r="J34" s="156">
        <v>1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2:21" s="166" customFormat="1" ht="18.75">
      <c r="B35" s="164" t="s">
        <v>104</v>
      </c>
      <c r="C35" s="156"/>
      <c r="D35" s="156">
        <f>T8</f>
        <v>62</v>
      </c>
      <c r="E35" s="156">
        <f>T17</f>
        <v>56</v>
      </c>
      <c r="F35" s="156">
        <f>T26</f>
        <v>71</v>
      </c>
      <c r="G35" s="156"/>
      <c r="H35" s="156"/>
      <c r="I35" s="156">
        <f>SUM(D35:H35)</f>
        <v>189</v>
      </c>
      <c r="J35" s="156">
        <v>2</v>
      </c>
      <c r="K35" s="117"/>
      <c r="L35" s="117"/>
      <c r="M35" s="117"/>
      <c r="N35" s="117"/>
      <c r="O35" s="117"/>
      <c r="P35" s="117"/>
      <c r="Q35" s="114"/>
      <c r="R35" s="117"/>
      <c r="S35" s="117"/>
      <c r="T35" s="117"/>
      <c r="U35" s="117"/>
    </row>
    <row r="36" spans="2:21" s="166" customFormat="1" ht="15">
      <c r="B36" s="57"/>
      <c r="C36" s="65"/>
      <c r="D36" s="65"/>
      <c r="E36" s="65"/>
      <c r="F36" s="65"/>
      <c r="G36" s="65"/>
      <c r="H36" s="65"/>
      <c r="I36" s="65"/>
      <c r="J36" s="65"/>
      <c r="K36" s="65"/>
      <c r="L36" s="114"/>
      <c r="M36" s="114"/>
      <c r="N36" s="114"/>
      <c r="O36" s="114"/>
      <c r="P36" s="114"/>
      <c r="Q36" s="114"/>
      <c r="R36" s="114"/>
      <c r="S36" s="114"/>
      <c r="T36" s="114"/>
      <c r="U36" s="114"/>
    </row>
    <row r="37" spans="2:21" s="166" customFormat="1" ht="15">
      <c r="B37" s="46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9" spans="3:10" ht="15">
      <c r="C39" s="167" t="s">
        <v>25</v>
      </c>
      <c r="D39" s="167"/>
      <c r="E39" s="167"/>
      <c r="F39" s="167"/>
      <c r="G39" s="167"/>
      <c r="H39" s="167"/>
      <c r="I39" s="167"/>
      <c r="J39" s="167"/>
    </row>
    <row r="40" spans="3:10" ht="15">
      <c r="C40" s="167"/>
      <c r="D40" s="167"/>
      <c r="E40" s="167"/>
      <c r="F40" s="167"/>
      <c r="G40" s="167"/>
      <c r="H40" s="167"/>
      <c r="I40" s="167"/>
      <c r="J40" s="167"/>
    </row>
    <row r="41" spans="3:10" ht="15">
      <c r="C41" s="167" t="s">
        <v>26</v>
      </c>
      <c r="D41" s="167"/>
      <c r="E41" s="167"/>
      <c r="F41" s="179" t="s">
        <v>27</v>
      </c>
      <c r="G41" s="167"/>
      <c r="H41" s="167"/>
      <c r="I41" s="167"/>
      <c r="J41" s="167"/>
    </row>
    <row r="42" spans="3:10" ht="17.25">
      <c r="C42" s="174" t="s">
        <v>28</v>
      </c>
      <c r="D42" s="167"/>
      <c r="E42" s="167"/>
      <c r="F42" s="167"/>
      <c r="G42" s="167"/>
      <c r="H42" s="167"/>
      <c r="I42" s="174" t="s">
        <v>29</v>
      </c>
      <c r="J42" s="167"/>
    </row>
    <row r="43" spans="3:10" ht="15">
      <c r="C43" s="167" t="s">
        <v>30</v>
      </c>
      <c r="D43" s="167"/>
      <c r="E43" s="167"/>
      <c r="F43" s="167"/>
      <c r="G43" s="167"/>
      <c r="H43" s="167"/>
      <c r="I43" s="167"/>
      <c r="J43" s="167"/>
    </row>
    <row r="44" spans="3:10" ht="15">
      <c r="C44" s="167"/>
      <c r="D44" s="167"/>
      <c r="E44" s="167"/>
      <c r="F44" s="167"/>
      <c r="G44" s="167"/>
      <c r="H44" s="167"/>
      <c r="I44" s="167"/>
      <c r="J44" s="167"/>
    </row>
    <row r="45" spans="3:10" ht="15">
      <c r="C45" s="167" t="s">
        <v>26</v>
      </c>
      <c r="D45" s="167"/>
      <c r="E45" s="167"/>
      <c r="F45" s="179" t="s">
        <v>118</v>
      </c>
      <c r="G45" s="167"/>
      <c r="H45" s="167"/>
      <c r="I45" s="167"/>
      <c r="J45" s="167"/>
    </row>
    <row r="46" spans="3:10" ht="17.25">
      <c r="C46" s="174" t="s">
        <v>28</v>
      </c>
      <c r="D46" s="167"/>
      <c r="E46" s="167"/>
      <c r="F46" s="167"/>
      <c r="G46" s="167"/>
      <c r="H46" s="167"/>
      <c r="I46" s="174" t="s">
        <v>29</v>
      </c>
      <c r="J46" s="167"/>
    </row>
  </sheetData>
  <sheetProtection/>
  <protectedRanges>
    <protectedRange sqref="U16:U18 U25:U29 D25:S29 D7:S9 U7:U9 D16:S18" name="Оценки"/>
    <protectedRange sqref="F3 F12 F21" name="ФИО"/>
  </protectedRanges>
  <mergeCells count="62">
    <mergeCell ref="D32:H32"/>
    <mergeCell ref="D31:I31"/>
    <mergeCell ref="M4:M5"/>
    <mergeCell ref="N4:N5"/>
    <mergeCell ref="O4:O5"/>
    <mergeCell ref="P4:P5"/>
    <mergeCell ref="D11:U11"/>
    <mergeCell ref="K4:K5"/>
    <mergeCell ref="Q4:Q5"/>
    <mergeCell ref="R4:R5"/>
    <mergeCell ref="D2:U2"/>
    <mergeCell ref="F3:U3"/>
    <mergeCell ref="C4:C5"/>
    <mergeCell ref="D4:D5"/>
    <mergeCell ref="F4:F5"/>
    <mergeCell ref="E4:E5"/>
    <mergeCell ref="G4:G5"/>
    <mergeCell ref="H4:H5"/>
    <mergeCell ref="I4:I5"/>
    <mergeCell ref="J4:J5"/>
    <mergeCell ref="L4:L5"/>
    <mergeCell ref="S4:S5"/>
    <mergeCell ref="T4:T5"/>
    <mergeCell ref="U4:U5"/>
    <mergeCell ref="S13:S14"/>
    <mergeCell ref="F12:U12"/>
    <mergeCell ref="I13:I14"/>
    <mergeCell ref="T13:T14"/>
    <mergeCell ref="C13:C14"/>
    <mergeCell ref="D13:D14"/>
    <mergeCell ref="E13:E14"/>
    <mergeCell ref="F13:F14"/>
    <mergeCell ref="G13:G14"/>
    <mergeCell ref="H13:H14"/>
    <mergeCell ref="U13:U14"/>
    <mergeCell ref="D20:U20"/>
    <mergeCell ref="F21:U21"/>
    <mergeCell ref="L13:L14"/>
    <mergeCell ref="M13:O13"/>
    <mergeCell ref="P13:Q13"/>
    <mergeCell ref="R13:R14"/>
    <mergeCell ref="J13:J14"/>
    <mergeCell ref="K13:K14"/>
    <mergeCell ref="L22:L23"/>
    <mergeCell ref="M22:O22"/>
    <mergeCell ref="P22:Q22"/>
    <mergeCell ref="C22:C23"/>
    <mergeCell ref="D22:D23"/>
    <mergeCell ref="E22:E23"/>
    <mergeCell ref="F22:F23"/>
    <mergeCell ref="G22:G23"/>
    <mergeCell ref="H22:H23"/>
    <mergeCell ref="U22:U23"/>
    <mergeCell ref="C32:C33"/>
    <mergeCell ref="I32:I33"/>
    <mergeCell ref="J32:J33"/>
    <mergeCell ref="R22:R23"/>
    <mergeCell ref="S22:S23"/>
    <mergeCell ref="T22:T23"/>
    <mergeCell ref="I22:I23"/>
    <mergeCell ref="J22:J23"/>
    <mergeCell ref="K22:K23"/>
  </mergeCells>
  <dataValidations count="1">
    <dataValidation type="decimal" allowBlank="1" showInputMessage="1" showErrorMessage="1" errorTitle="Ошибка" error="Введено неверное значение" sqref="D25:S29 D7:S9 D16:S18">
      <formula1>0</formula1>
      <formula2>D$6</formula2>
    </dataValidation>
  </dataValidations>
  <printOptions/>
  <pageMargins left="0.7" right="0.7" top="0.75" bottom="0.75" header="0.3" footer="0.3"/>
  <pageSetup orientation="portrait" paperSize="9" r:id="rId2"/>
  <ignoredErrors>
    <ignoredError sqref="D7:S9 T7:U18 D11:S18 D10 F10:H10 J10:S10 D20:S24 D19 F19:H19 J19:S19 T19:U24 T25:T2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5"/>
  <sheetViews>
    <sheetView zoomScale="75" zoomScaleNormal="75" zoomScalePageLayoutView="0" workbookViewId="0" topLeftCell="A13">
      <selection activeCell="Q42" sqref="Q42"/>
    </sheetView>
  </sheetViews>
  <sheetFormatPr defaultColWidth="9.140625" defaultRowHeight="15"/>
  <cols>
    <col min="1" max="1" width="22.7109375" style="20" customWidth="1"/>
    <col min="2" max="2" width="10.421875" style="20" customWidth="1"/>
    <col min="3" max="22" width="7.57421875" style="20" customWidth="1"/>
    <col min="23" max="23" width="9.140625" style="20" customWidth="1"/>
    <col min="24" max="24" width="9.140625" style="20" hidden="1" customWidth="1"/>
    <col min="25" max="26" width="0" style="20" hidden="1" customWidth="1"/>
    <col min="27" max="16384" width="9.140625" style="20" customWidth="1"/>
  </cols>
  <sheetData>
    <row r="1" spans="2:4" ht="63" customHeight="1" thickBot="1">
      <c r="B1" s="5"/>
      <c r="D1" s="20" t="s">
        <v>77</v>
      </c>
    </row>
    <row r="2" spans="1:25" ht="16.5" thickBot="1">
      <c r="A2" s="28"/>
      <c r="B2" s="29" t="s">
        <v>9</v>
      </c>
      <c r="C2" s="254" t="s">
        <v>74</v>
      </c>
      <c r="D2" s="255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316"/>
      <c r="Y2" s="21"/>
    </row>
    <row r="3" spans="1:22" ht="30" customHeight="1">
      <c r="A3" s="28"/>
      <c r="B3" s="30" t="s">
        <v>10</v>
      </c>
      <c r="C3" s="31"/>
      <c r="D3" s="31"/>
      <c r="E3" s="257" t="s">
        <v>86</v>
      </c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2" s="21" customFormat="1" ht="39" customHeight="1">
      <c r="A4" s="32"/>
      <c r="B4" s="318" t="s">
        <v>6</v>
      </c>
      <c r="C4" s="317" t="s">
        <v>37</v>
      </c>
      <c r="D4" s="317" t="s">
        <v>55</v>
      </c>
      <c r="E4" s="318" t="s">
        <v>56</v>
      </c>
      <c r="F4" s="317" t="s">
        <v>43</v>
      </c>
      <c r="G4" s="319" t="s">
        <v>44</v>
      </c>
      <c r="H4" s="319" t="s">
        <v>45</v>
      </c>
      <c r="I4" s="317" t="s">
        <v>46</v>
      </c>
      <c r="J4" s="317" t="s">
        <v>47</v>
      </c>
      <c r="K4" s="317" t="s">
        <v>17</v>
      </c>
      <c r="L4" s="321" t="s">
        <v>3</v>
      </c>
      <c r="M4" s="321"/>
      <c r="N4" s="321"/>
      <c r="O4" s="321" t="s">
        <v>57</v>
      </c>
      <c r="P4" s="321"/>
      <c r="Q4" s="318" t="s">
        <v>18</v>
      </c>
      <c r="R4" s="317" t="s">
        <v>61</v>
      </c>
      <c r="S4" s="317" t="s">
        <v>62</v>
      </c>
      <c r="T4" s="318" t="s">
        <v>7</v>
      </c>
      <c r="U4" s="318" t="s">
        <v>11</v>
      </c>
      <c r="V4" s="315" t="s">
        <v>8</v>
      </c>
    </row>
    <row r="5" spans="1:22" s="22" customFormat="1" ht="57.75" customHeight="1">
      <c r="A5" s="33"/>
      <c r="B5" s="318"/>
      <c r="C5" s="318"/>
      <c r="D5" s="317"/>
      <c r="E5" s="318"/>
      <c r="F5" s="318"/>
      <c r="G5" s="319"/>
      <c r="H5" s="320"/>
      <c r="I5" s="318"/>
      <c r="J5" s="318"/>
      <c r="K5" s="318"/>
      <c r="L5" s="99" t="s">
        <v>2</v>
      </c>
      <c r="M5" s="99" t="s">
        <v>51</v>
      </c>
      <c r="N5" s="99" t="s">
        <v>52</v>
      </c>
      <c r="O5" s="99" t="s">
        <v>58</v>
      </c>
      <c r="P5" s="99" t="s">
        <v>59</v>
      </c>
      <c r="Q5" s="318"/>
      <c r="R5" s="317"/>
      <c r="S5" s="317"/>
      <c r="T5" s="318"/>
      <c r="U5" s="318"/>
      <c r="V5" s="315"/>
    </row>
    <row r="6" spans="1:22" s="23" customFormat="1" ht="15">
      <c r="A6" s="111"/>
      <c r="B6" s="100"/>
      <c r="C6" s="100">
        <v>10</v>
      </c>
      <c r="D6" s="100">
        <v>5</v>
      </c>
      <c r="E6" s="100">
        <v>10</v>
      </c>
      <c r="F6" s="100">
        <v>5</v>
      </c>
      <c r="G6" s="100">
        <v>5</v>
      </c>
      <c r="H6" s="100">
        <v>10</v>
      </c>
      <c r="I6" s="100">
        <v>10</v>
      </c>
      <c r="J6" s="100">
        <v>5</v>
      </c>
      <c r="K6" s="100">
        <v>5</v>
      </c>
      <c r="L6" s="100">
        <v>5</v>
      </c>
      <c r="M6" s="100">
        <v>5</v>
      </c>
      <c r="N6" s="100">
        <v>5</v>
      </c>
      <c r="O6" s="100">
        <v>5</v>
      </c>
      <c r="P6" s="100">
        <v>5</v>
      </c>
      <c r="Q6" s="100">
        <v>5</v>
      </c>
      <c r="R6" s="100">
        <v>5</v>
      </c>
      <c r="S6" s="100">
        <v>5</v>
      </c>
      <c r="T6" s="100">
        <f>SUM(C6:S6)</f>
        <v>105</v>
      </c>
      <c r="U6" s="100">
        <v>5</v>
      </c>
      <c r="V6" s="315"/>
    </row>
    <row r="7" spans="1:22" ht="19.5" customHeight="1">
      <c r="A7" s="36"/>
      <c r="B7" s="110">
        <v>1</v>
      </c>
      <c r="C7" s="62">
        <v>5</v>
      </c>
      <c r="D7" s="62">
        <v>3</v>
      </c>
      <c r="E7" s="62">
        <v>2</v>
      </c>
      <c r="F7" s="62">
        <v>1</v>
      </c>
      <c r="G7" s="62">
        <v>1</v>
      </c>
      <c r="H7" s="62">
        <v>2</v>
      </c>
      <c r="I7" s="62">
        <v>3</v>
      </c>
      <c r="J7" s="62">
        <v>3</v>
      </c>
      <c r="K7" s="62">
        <v>4</v>
      </c>
      <c r="L7" s="62">
        <v>2</v>
      </c>
      <c r="M7" s="62">
        <v>2</v>
      </c>
      <c r="N7" s="62">
        <v>2</v>
      </c>
      <c r="O7" s="62">
        <v>3</v>
      </c>
      <c r="P7" s="62">
        <v>1</v>
      </c>
      <c r="Q7" s="62">
        <v>2</v>
      </c>
      <c r="R7" s="62">
        <v>1</v>
      </c>
      <c r="S7" s="62">
        <v>1</v>
      </c>
      <c r="T7" s="68">
        <v>33</v>
      </c>
      <c r="U7" s="62">
        <v>5</v>
      </c>
      <c r="V7" s="62"/>
    </row>
    <row r="8" spans="1:22" ht="19.5" customHeight="1">
      <c r="A8" s="36"/>
      <c r="B8" s="110">
        <v>2</v>
      </c>
      <c r="C8" s="62">
        <v>7</v>
      </c>
      <c r="D8" s="62">
        <v>3</v>
      </c>
      <c r="E8" s="62">
        <v>7</v>
      </c>
      <c r="F8" s="62">
        <v>2</v>
      </c>
      <c r="G8" s="62">
        <v>4</v>
      </c>
      <c r="H8" s="62">
        <v>3</v>
      </c>
      <c r="I8" s="62">
        <v>5</v>
      </c>
      <c r="J8" s="62">
        <v>2</v>
      </c>
      <c r="K8" s="62">
        <v>4</v>
      </c>
      <c r="L8" s="62">
        <v>4</v>
      </c>
      <c r="M8" s="62">
        <v>4</v>
      </c>
      <c r="N8" s="62">
        <v>4</v>
      </c>
      <c r="O8" s="62">
        <v>4</v>
      </c>
      <c r="P8" s="62">
        <v>4</v>
      </c>
      <c r="Q8" s="62">
        <v>5</v>
      </c>
      <c r="R8" s="62">
        <v>5</v>
      </c>
      <c r="S8" s="62">
        <v>4</v>
      </c>
      <c r="T8" s="68">
        <f>(SUM(C8:S8)-U8)</f>
        <v>71</v>
      </c>
      <c r="U8" s="62"/>
      <c r="V8" s="62"/>
    </row>
    <row r="9" spans="1:22" ht="19.5" customHeight="1">
      <c r="A9" s="38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9"/>
      <c r="U9" s="38"/>
      <c r="V9" s="38"/>
    </row>
    <row r="10" spans="1:4" ht="63" customHeight="1" thickBot="1">
      <c r="A10" s="25"/>
      <c r="B10" s="5"/>
      <c r="D10" s="20" t="s">
        <v>77</v>
      </c>
    </row>
    <row r="11" spans="1:25" ht="16.5" thickBot="1">
      <c r="A11" s="38"/>
      <c r="B11" s="29" t="s">
        <v>9</v>
      </c>
      <c r="C11" s="254" t="s">
        <v>74</v>
      </c>
      <c r="D11" s="25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316"/>
      <c r="Y11" s="21"/>
    </row>
    <row r="12" spans="1:22" ht="30" customHeight="1">
      <c r="A12" s="38"/>
      <c r="B12" s="30" t="s">
        <v>10</v>
      </c>
      <c r="C12" s="31"/>
      <c r="D12" s="31"/>
      <c r="E12" s="257" t="s">
        <v>75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</row>
    <row r="13" spans="1:22" s="21" customFormat="1" ht="34.5" customHeight="1">
      <c r="A13" s="160"/>
      <c r="B13" s="318" t="s">
        <v>6</v>
      </c>
      <c r="C13" s="317" t="s">
        <v>37</v>
      </c>
      <c r="D13" s="317" t="s">
        <v>55</v>
      </c>
      <c r="E13" s="318" t="s">
        <v>56</v>
      </c>
      <c r="F13" s="317" t="s">
        <v>43</v>
      </c>
      <c r="G13" s="319" t="s">
        <v>44</v>
      </c>
      <c r="H13" s="319" t="s">
        <v>45</v>
      </c>
      <c r="I13" s="317" t="s">
        <v>46</v>
      </c>
      <c r="J13" s="317" t="s">
        <v>47</v>
      </c>
      <c r="K13" s="317" t="s">
        <v>17</v>
      </c>
      <c r="L13" s="321" t="s">
        <v>3</v>
      </c>
      <c r="M13" s="321"/>
      <c r="N13" s="321"/>
      <c r="O13" s="321" t="s">
        <v>57</v>
      </c>
      <c r="P13" s="321"/>
      <c r="Q13" s="318" t="s">
        <v>18</v>
      </c>
      <c r="R13" s="317" t="s">
        <v>61</v>
      </c>
      <c r="S13" s="317" t="s">
        <v>62</v>
      </c>
      <c r="T13" s="318" t="s">
        <v>7</v>
      </c>
      <c r="U13" s="318" t="s">
        <v>11</v>
      </c>
      <c r="V13" s="315" t="s">
        <v>8</v>
      </c>
    </row>
    <row r="14" spans="1:22" s="22" customFormat="1" ht="57.75" customHeight="1">
      <c r="A14" s="147"/>
      <c r="B14" s="318"/>
      <c r="C14" s="318"/>
      <c r="D14" s="317"/>
      <c r="E14" s="318"/>
      <c r="F14" s="318"/>
      <c r="G14" s="319"/>
      <c r="H14" s="320"/>
      <c r="I14" s="318"/>
      <c r="J14" s="318"/>
      <c r="K14" s="318"/>
      <c r="L14" s="99" t="s">
        <v>2</v>
      </c>
      <c r="M14" s="99" t="s">
        <v>51</v>
      </c>
      <c r="N14" s="99" t="s">
        <v>52</v>
      </c>
      <c r="O14" s="99" t="s">
        <v>58</v>
      </c>
      <c r="P14" s="99" t="s">
        <v>59</v>
      </c>
      <c r="Q14" s="318"/>
      <c r="R14" s="317"/>
      <c r="S14" s="317"/>
      <c r="T14" s="318"/>
      <c r="U14" s="318"/>
      <c r="V14" s="315"/>
    </row>
    <row r="15" spans="1:22" s="23" customFormat="1" ht="15">
      <c r="A15" s="111"/>
      <c r="B15" s="100"/>
      <c r="C15" s="100">
        <v>10</v>
      </c>
      <c r="D15" s="100">
        <v>5</v>
      </c>
      <c r="E15" s="100">
        <v>10</v>
      </c>
      <c r="F15" s="100">
        <v>5</v>
      </c>
      <c r="G15" s="100">
        <v>5</v>
      </c>
      <c r="H15" s="100">
        <v>10</v>
      </c>
      <c r="I15" s="100">
        <v>10</v>
      </c>
      <c r="J15" s="100">
        <v>5</v>
      </c>
      <c r="K15" s="100">
        <v>5</v>
      </c>
      <c r="L15" s="100">
        <v>5</v>
      </c>
      <c r="M15" s="100">
        <v>5</v>
      </c>
      <c r="N15" s="100">
        <v>5</v>
      </c>
      <c r="O15" s="100">
        <v>5</v>
      </c>
      <c r="P15" s="100">
        <v>5</v>
      </c>
      <c r="Q15" s="100">
        <v>5</v>
      </c>
      <c r="R15" s="100">
        <v>5</v>
      </c>
      <c r="S15" s="100">
        <v>5</v>
      </c>
      <c r="T15" s="100">
        <f>SUM(C15:S15)</f>
        <v>105</v>
      </c>
      <c r="U15" s="100">
        <v>5</v>
      </c>
      <c r="V15" s="315"/>
    </row>
    <row r="16" spans="1:22" ht="19.5" customHeight="1">
      <c r="A16" s="36"/>
      <c r="B16" s="110">
        <v>1</v>
      </c>
      <c r="C16" s="62">
        <v>5</v>
      </c>
      <c r="D16" s="62">
        <v>2</v>
      </c>
      <c r="E16" s="62">
        <v>5</v>
      </c>
      <c r="F16" s="62">
        <v>2</v>
      </c>
      <c r="G16" s="62">
        <v>1</v>
      </c>
      <c r="H16" s="62">
        <v>4</v>
      </c>
      <c r="I16" s="62">
        <v>5</v>
      </c>
      <c r="J16" s="62">
        <v>2</v>
      </c>
      <c r="K16" s="62">
        <v>2</v>
      </c>
      <c r="L16" s="62">
        <v>2</v>
      </c>
      <c r="M16" s="62">
        <v>3</v>
      </c>
      <c r="N16" s="62">
        <v>2</v>
      </c>
      <c r="O16" s="62">
        <v>1</v>
      </c>
      <c r="P16" s="62">
        <v>2</v>
      </c>
      <c r="Q16" s="62">
        <v>2</v>
      </c>
      <c r="R16" s="62">
        <v>2</v>
      </c>
      <c r="S16" s="62">
        <v>2</v>
      </c>
      <c r="T16" s="68">
        <f>(SUM(C16:S16)-U16)</f>
        <v>44</v>
      </c>
      <c r="U16" s="62"/>
      <c r="V16" s="62"/>
    </row>
    <row r="17" spans="1:22" ht="19.5" customHeight="1">
      <c r="A17" s="36"/>
      <c r="B17" s="110">
        <v>2</v>
      </c>
      <c r="C17" s="62">
        <v>7</v>
      </c>
      <c r="D17" s="62">
        <v>4</v>
      </c>
      <c r="E17" s="62">
        <v>6</v>
      </c>
      <c r="F17" s="62">
        <v>2</v>
      </c>
      <c r="G17" s="62">
        <v>3</v>
      </c>
      <c r="H17" s="62">
        <v>4</v>
      </c>
      <c r="I17" s="62">
        <v>6</v>
      </c>
      <c r="J17" s="62">
        <v>2</v>
      </c>
      <c r="K17" s="62">
        <v>2</v>
      </c>
      <c r="L17" s="62">
        <v>3</v>
      </c>
      <c r="M17" s="62">
        <v>4</v>
      </c>
      <c r="N17" s="62">
        <v>4</v>
      </c>
      <c r="O17" s="62">
        <v>3</v>
      </c>
      <c r="P17" s="62">
        <v>4</v>
      </c>
      <c r="Q17" s="62">
        <v>4</v>
      </c>
      <c r="R17" s="62">
        <v>3</v>
      </c>
      <c r="S17" s="62">
        <v>3</v>
      </c>
      <c r="T17" s="68">
        <f>(SUM(C17:S17)-U17)</f>
        <v>64</v>
      </c>
      <c r="U17" s="62"/>
      <c r="V17" s="62"/>
    </row>
    <row r="18" spans="1:26" ht="19.5" customHeight="1">
      <c r="A18" s="38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9"/>
      <c r="U18" s="45"/>
      <c r="V18" s="45"/>
      <c r="W18" s="46"/>
      <c r="X18" s="46"/>
      <c r="Y18" s="46"/>
      <c r="Z18" s="46"/>
    </row>
    <row r="19" spans="1:26" ht="19.5" customHeight="1">
      <c r="A19" s="38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9"/>
      <c r="U19" s="45"/>
      <c r="V19" s="45"/>
      <c r="W19" s="46"/>
      <c r="X19" s="46"/>
      <c r="Y19" s="46"/>
      <c r="Z19" s="46"/>
    </row>
    <row r="20" spans="1:4" ht="63" customHeight="1" thickBot="1">
      <c r="A20" s="25"/>
      <c r="B20" s="5"/>
      <c r="D20" s="20" t="s">
        <v>77</v>
      </c>
    </row>
    <row r="21" spans="1:25" ht="16.5" thickBot="1">
      <c r="A21" s="38"/>
      <c r="B21" s="29" t="s">
        <v>9</v>
      </c>
      <c r="C21" s="254" t="s">
        <v>74</v>
      </c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316"/>
      <c r="Y21" s="21"/>
    </row>
    <row r="22" spans="1:22" ht="30" customHeight="1">
      <c r="A22" s="38"/>
      <c r="B22" s="30" t="s">
        <v>10</v>
      </c>
      <c r="C22" s="31"/>
      <c r="D22" s="31"/>
      <c r="E22" s="257" t="s">
        <v>71</v>
      </c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</row>
    <row r="23" spans="1:22" s="21" customFormat="1" ht="37.5" customHeight="1">
      <c r="A23" s="160"/>
      <c r="B23" s="259" t="s">
        <v>6</v>
      </c>
      <c r="C23" s="260" t="s">
        <v>37</v>
      </c>
      <c r="D23" s="260" t="s">
        <v>55</v>
      </c>
      <c r="E23" s="259" t="s">
        <v>56</v>
      </c>
      <c r="F23" s="260" t="s">
        <v>43</v>
      </c>
      <c r="G23" s="261" t="s">
        <v>44</v>
      </c>
      <c r="H23" s="261" t="s">
        <v>45</v>
      </c>
      <c r="I23" s="260" t="s">
        <v>46</v>
      </c>
      <c r="J23" s="260" t="s">
        <v>47</v>
      </c>
      <c r="K23" s="260" t="s">
        <v>17</v>
      </c>
      <c r="L23" s="264" t="s">
        <v>3</v>
      </c>
      <c r="M23" s="264"/>
      <c r="N23" s="264"/>
      <c r="O23" s="264" t="s">
        <v>57</v>
      </c>
      <c r="P23" s="264"/>
      <c r="Q23" s="259" t="s">
        <v>18</v>
      </c>
      <c r="R23" s="260" t="s">
        <v>61</v>
      </c>
      <c r="S23" s="260" t="s">
        <v>62</v>
      </c>
      <c r="T23" s="259" t="s">
        <v>7</v>
      </c>
      <c r="U23" s="259" t="s">
        <v>11</v>
      </c>
      <c r="V23" s="312" t="s">
        <v>8</v>
      </c>
    </row>
    <row r="24" spans="1:22" s="22" customFormat="1" ht="57.75" customHeight="1">
      <c r="A24" s="147"/>
      <c r="B24" s="259"/>
      <c r="C24" s="259"/>
      <c r="D24" s="260"/>
      <c r="E24" s="259"/>
      <c r="F24" s="259"/>
      <c r="G24" s="261"/>
      <c r="H24" s="262"/>
      <c r="I24" s="259"/>
      <c r="J24" s="259"/>
      <c r="K24" s="259"/>
      <c r="L24" s="85" t="s">
        <v>2</v>
      </c>
      <c r="M24" s="85" t="s">
        <v>51</v>
      </c>
      <c r="N24" s="85" t="s">
        <v>52</v>
      </c>
      <c r="O24" s="85" t="s">
        <v>58</v>
      </c>
      <c r="P24" s="85" t="s">
        <v>59</v>
      </c>
      <c r="Q24" s="259"/>
      <c r="R24" s="260"/>
      <c r="S24" s="260"/>
      <c r="T24" s="259"/>
      <c r="U24" s="259"/>
      <c r="V24" s="312"/>
    </row>
    <row r="25" spans="1:22" s="23" customFormat="1" ht="15">
      <c r="A25" s="111"/>
      <c r="B25" s="89"/>
      <c r="C25" s="89">
        <v>10</v>
      </c>
      <c r="D25" s="89">
        <v>5</v>
      </c>
      <c r="E25" s="89">
        <v>10</v>
      </c>
      <c r="F25" s="89">
        <v>5</v>
      </c>
      <c r="G25" s="89">
        <v>5</v>
      </c>
      <c r="H25" s="90">
        <v>10</v>
      </c>
      <c r="I25" s="89">
        <v>10</v>
      </c>
      <c r="J25" s="89">
        <v>5</v>
      </c>
      <c r="K25" s="89">
        <v>5</v>
      </c>
      <c r="L25" s="89">
        <v>5</v>
      </c>
      <c r="M25" s="89">
        <v>5</v>
      </c>
      <c r="N25" s="89">
        <v>5</v>
      </c>
      <c r="O25" s="89">
        <v>5</v>
      </c>
      <c r="P25" s="89">
        <v>5</v>
      </c>
      <c r="Q25" s="89">
        <v>5</v>
      </c>
      <c r="R25" s="89">
        <v>5</v>
      </c>
      <c r="S25" s="89">
        <v>5</v>
      </c>
      <c r="T25" s="89">
        <f>SUM(C25:S25)</f>
        <v>105</v>
      </c>
      <c r="U25" s="89">
        <v>5</v>
      </c>
      <c r="V25" s="312"/>
    </row>
    <row r="26" spans="1:23" ht="19.5" customHeight="1">
      <c r="A26" s="36"/>
      <c r="B26" s="148">
        <v>1</v>
      </c>
      <c r="C26" s="34">
        <v>6</v>
      </c>
      <c r="D26" s="34">
        <v>4</v>
      </c>
      <c r="E26" s="34">
        <v>5</v>
      </c>
      <c r="F26" s="34">
        <v>3</v>
      </c>
      <c r="G26" s="34">
        <v>2</v>
      </c>
      <c r="H26" s="34">
        <v>6</v>
      </c>
      <c r="I26" s="34">
        <v>7</v>
      </c>
      <c r="J26" s="34">
        <v>3</v>
      </c>
      <c r="K26" s="34">
        <v>3</v>
      </c>
      <c r="L26" s="34">
        <v>2</v>
      </c>
      <c r="M26" s="34">
        <v>3</v>
      </c>
      <c r="N26" s="34">
        <v>3</v>
      </c>
      <c r="O26" s="34">
        <v>3</v>
      </c>
      <c r="P26" s="34">
        <v>3</v>
      </c>
      <c r="Q26" s="34">
        <v>3</v>
      </c>
      <c r="R26" s="34">
        <v>2</v>
      </c>
      <c r="S26" s="34">
        <v>2</v>
      </c>
      <c r="T26" s="68">
        <f>(SUM(C26:S26)-U26)</f>
        <v>60</v>
      </c>
      <c r="U26" s="34"/>
      <c r="V26" s="34"/>
      <c r="W26" s="46"/>
    </row>
    <row r="27" spans="1:23" ht="19.5" customHeight="1">
      <c r="A27" s="36"/>
      <c r="B27" s="148">
        <v>2</v>
      </c>
      <c r="C27" s="34">
        <v>8</v>
      </c>
      <c r="D27" s="34">
        <v>3</v>
      </c>
      <c r="E27" s="34">
        <v>6</v>
      </c>
      <c r="F27" s="34">
        <v>3</v>
      </c>
      <c r="G27" s="34">
        <v>3</v>
      </c>
      <c r="H27" s="34">
        <v>5</v>
      </c>
      <c r="I27" s="34">
        <v>7</v>
      </c>
      <c r="J27" s="34">
        <v>2</v>
      </c>
      <c r="K27" s="34">
        <v>2</v>
      </c>
      <c r="L27" s="34">
        <v>4</v>
      </c>
      <c r="M27" s="34">
        <v>4</v>
      </c>
      <c r="N27" s="34">
        <v>4</v>
      </c>
      <c r="O27" s="34">
        <v>4</v>
      </c>
      <c r="P27" s="34">
        <v>4</v>
      </c>
      <c r="Q27" s="34">
        <v>5</v>
      </c>
      <c r="R27" s="34">
        <v>3</v>
      </c>
      <c r="S27" s="34">
        <v>4</v>
      </c>
      <c r="T27" s="68">
        <f>(SUM(C27:S27)-U27)</f>
        <v>70</v>
      </c>
      <c r="U27" s="34">
        <v>1</v>
      </c>
      <c r="V27" s="34"/>
      <c r="W27" s="46"/>
    </row>
    <row r="28" spans="1:22" s="46" customFormat="1" ht="19.5" customHeight="1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39"/>
      <c r="U28" s="45"/>
      <c r="V28" s="45"/>
    </row>
    <row r="29" spans="1:22" s="46" customFormat="1" ht="19.5" customHeight="1">
      <c r="A29" s="4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39"/>
      <c r="U29" s="45"/>
      <c r="V29" s="45"/>
    </row>
    <row r="30" spans="1:22" s="46" customFormat="1" ht="19.5" customHeight="1">
      <c r="A30" s="4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39"/>
      <c r="U30" s="45"/>
      <c r="V30" s="45"/>
    </row>
    <row r="31" spans="2:6" ht="18.75">
      <c r="B31" s="52" t="s">
        <v>74</v>
      </c>
      <c r="F31" s="52"/>
    </row>
    <row r="32" spans="5:6" ht="42.75" customHeight="1">
      <c r="E32" s="52" t="s">
        <v>31</v>
      </c>
      <c r="F32" s="52"/>
    </row>
    <row r="33" spans="2:21" s="27" customFormat="1" ht="15.75" customHeight="1">
      <c r="B33" s="313" t="s">
        <v>53</v>
      </c>
      <c r="C33" s="161" t="s">
        <v>24</v>
      </c>
      <c r="D33" s="161"/>
      <c r="E33" s="161"/>
      <c r="F33" s="161"/>
      <c r="G33" s="161"/>
      <c r="H33" s="265" t="s">
        <v>54</v>
      </c>
      <c r="I33" s="314" t="s">
        <v>8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s="27" customFormat="1" ht="20.25" customHeight="1">
      <c r="B34" s="313"/>
      <c r="C34" s="162">
        <v>1</v>
      </c>
      <c r="D34" s="162">
        <v>2</v>
      </c>
      <c r="E34" s="162">
        <v>3</v>
      </c>
      <c r="F34" s="162">
        <v>4</v>
      </c>
      <c r="G34" s="162">
        <v>5</v>
      </c>
      <c r="H34" s="265"/>
      <c r="I34" s="314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54" customFormat="1" ht="17.25" customHeight="1">
      <c r="A35" s="54" t="s">
        <v>116</v>
      </c>
      <c r="B35" s="148">
        <v>1</v>
      </c>
      <c r="C35" s="51">
        <f>T7</f>
        <v>33</v>
      </c>
      <c r="D35" s="51">
        <f>T16</f>
        <v>44</v>
      </c>
      <c r="E35" s="51">
        <f>T26</f>
        <v>60</v>
      </c>
      <c r="F35" s="51"/>
      <c r="G35" s="51"/>
      <c r="H35" s="76">
        <f>SUM(C35:G35)</f>
        <v>137</v>
      </c>
      <c r="I35" s="163">
        <v>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1" s="54" customFormat="1" ht="17.25" customHeight="1">
      <c r="A36" s="54" t="s">
        <v>115</v>
      </c>
      <c r="B36" s="148">
        <v>2</v>
      </c>
      <c r="C36" s="51">
        <f>T8</f>
        <v>71</v>
      </c>
      <c r="D36" s="51">
        <f>T17</f>
        <v>64</v>
      </c>
      <c r="E36" s="51">
        <f>T27</f>
        <v>70</v>
      </c>
      <c r="F36" s="51"/>
      <c r="G36" s="51"/>
      <c r="H36" s="76">
        <f>SUM(C36:G36)</f>
        <v>205</v>
      </c>
      <c r="I36" s="163">
        <v>1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8" spans="2:9" ht="15">
      <c r="B38" s="40" t="s">
        <v>25</v>
      </c>
      <c r="C38" s="25"/>
      <c r="D38" s="25"/>
      <c r="E38" s="25"/>
      <c r="F38" s="40"/>
      <c r="G38" s="25"/>
      <c r="H38" s="25"/>
      <c r="I38" s="25"/>
    </row>
    <row r="39" spans="2:9" ht="15">
      <c r="B39" s="41"/>
      <c r="C39" s="25"/>
      <c r="D39" s="25"/>
      <c r="E39" s="25"/>
      <c r="F39" s="40"/>
      <c r="G39" s="25"/>
      <c r="H39" s="25"/>
      <c r="I39" s="25"/>
    </row>
    <row r="40" spans="2:9" ht="15">
      <c r="B40" s="40" t="s">
        <v>26</v>
      </c>
      <c r="C40" s="25"/>
      <c r="D40" s="25"/>
      <c r="E40" s="48" t="s">
        <v>27</v>
      </c>
      <c r="F40" s="40"/>
      <c r="G40" s="25"/>
      <c r="H40" s="25"/>
      <c r="I40" s="25"/>
    </row>
    <row r="41" spans="2:9" ht="16.5">
      <c r="B41" s="49" t="s">
        <v>28</v>
      </c>
      <c r="C41" s="25"/>
      <c r="D41" s="25"/>
      <c r="E41" s="25"/>
      <c r="F41" s="40"/>
      <c r="G41" s="25"/>
      <c r="H41" s="49" t="s">
        <v>29</v>
      </c>
      <c r="I41" s="25"/>
    </row>
    <row r="42" spans="2:9" ht="15">
      <c r="B42" s="50" t="s">
        <v>30</v>
      </c>
      <c r="C42" s="25"/>
      <c r="D42" s="25"/>
      <c r="E42" s="25"/>
      <c r="F42" s="40"/>
      <c r="G42" s="25"/>
      <c r="H42" s="25"/>
      <c r="I42" s="25"/>
    </row>
    <row r="43" spans="2:9" ht="15">
      <c r="B43" s="41"/>
      <c r="C43" s="25"/>
      <c r="D43" s="25"/>
      <c r="E43" s="25"/>
      <c r="F43" s="40"/>
      <c r="G43" s="25"/>
      <c r="H43" s="25"/>
      <c r="I43" s="25"/>
    </row>
    <row r="44" spans="2:9" ht="15">
      <c r="B44" s="40" t="s">
        <v>26</v>
      </c>
      <c r="C44" s="25"/>
      <c r="D44" s="25"/>
      <c r="E44" s="48" t="s">
        <v>33</v>
      </c>
      <c r="F44" s="40"/>
      <c r="G44" s="25"/>
      <c r="H44" s="25"/>
      <c r="I44" s="25"/>
    </row>
    <row r="45" spans="2:9" ht="16.5">
      <c r="B45" s="47" t="s">
        <v>28</v>
      </c>
      <c r="C45" s="25"/>
      <c r="D45" s="25"/>
      <c r="E45" s="25"/>
      <c r="F45" s="40"/>
      <c r="G45" s="25"/>
      <c r="H45" s="47" t="s">
        <v>29</v>
      </c>
      <c r="I45" s="25"/>
    </row>
  </sheetData>
  <sheetProtection/>
  <protectedRanges>
    <protectedRange sqref="C7:S9 U7:U9 C16:S19 U16:U19 U26:U30 C26:S30" name="Оценки"/>
    <protectedRange sqref="E3 E22 E12" name="ФИО"/>
  </protectedRanges>
  <mergeCells count="63">
    <mergeCell ref="G4:G5"/>
    <mergeCell ref="O4:P4"/>
    <mergeCell ref="C2:V2"/>
    <mergeCell ref="E3:V3"/>
    <mergeCell ref="R4:R5"/>
    <mergeCell ref="S4:S5"/>
    <mergeCell ref="T4:T5"/>
    <mergeCell ref="U4:U5"/>
    <mergeCell ref="L4:N4"/>
    <mergeCell ref="V4:V6"/>
    <mergeCell ref="B4:B5"/>
    <mergeCell ref="C4:C5"/>
    <mergeCell ref="D4:D5"/>
    <mergeCell ref="E4:E5"/>
    <mergeCell ref="F4:F5"/>
    <mergeCell ref="Q4:Q5"/>
    <mergeCell ref="H4:H5"/>
    <mergeCell ref="I4:I5"/>
    <mergeCell ref="J4:J5"/>
    <mergeCell ref="K4:K5"/>
    <mergeCell ref="C11:V11"/>
    <mergeCell ref="E12:V12"/>
    <mergeCell ref="O13:P13"/>
    <mergeCell ref="B13:B14"/>
    <mergeCell ref="C13:C14"/>
    <mergeCell ref="D13:D14"/>
    <mergeCell ref="E13:E14"/>
    <mergeCell ref="F13:F14"/>
    <mergeCell ref="G13:G14"/>
    <mergeCell ref="Q13:Q14"/>
    <mergeCell ref="T13:T14"/>
    <mergeCell ref="U13:U14"/>
    <mergeCell ref="H13:H14"/>
    <mergeCell ref="I13:I14"/>
    <mergeCell ref="J13:J14"/>
    <mergeCell ref="K13:K14"/>
    <mergeCell ref="L13:N13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L23:N23"/>
    <mergeCell ref="V13:V15"/>
    <mergeCell ref="C21:V21"/>
    <mergeCell ref="E22:V22"/>
    <mergeCell ref="O23:P23"/>
    <mergeCell ref="R13:R14"/>
    <mergeCell ref="S13:S14"/>
    <mergeCell ref="V23:V25"/>
    <mergeCell ref="B33:B34"/>
    <mergeCell ref="H33:H34"/>
    <mergeCell ref="I33:I34"/>
    <mergeCell ref="Q23:Q24"/>
    <mergeCell ref="R23:R24"/>
    <mergeCell ref="S23:S24"/>
    <mergeCell ref="T23:T24"/>
    <mergeCell ref="U23:U24"/>
    <mergeCell ref="H23:H24"/>
  </mergeCells>
  <dataValidations count="1">
    <dataValidation type="decimal" allowBlank="1" showInputMessage="1" showErrorMessage="1" errorTitle="Ошибка" error="Введено неверное значение" sqref="C7:S9 C16:S19 C26:S30">
      <formula1>0</formula1>
      <formula2>C$6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ignoredErrors>
    <ignoredError sqref="T26:T27 T8 T16:T17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zoomScalePageLayoutView="0" workbookViewId="0" topLeftCell="O1">
      <selection activeCell="AR32" sqref="AR32"/>
    </sheetView>
  </sheetViews>
  <sheetFormatPr defaultColWidth="9.140625" defaultRowHeight="15"/>
  <cols>
    <col min="1" max="1" width="5.140625" style="20" customWidth="1"/>
    <col min="2" max="8" width="8.57421875" style="20" customWidth="1"/>
    <col min="9" max="9" width="8.57421875" style="23" customWidth="1"/>
    <col min="10" max="10" width="8.57421875" style="46" customWidth="1"/>
    <col min="11" max="12" width="8.57421875" style="20" customWidth="1"/>
    <col min="13" max="13" width="3.7109375" style="20" customWidth="1"/>
    <col min="14" max="14" width="2.8515625" style="91" customWidth="1"/>
    <col min="15" max="15" width="7.421875" style="20" customWidth="1"/>
    <col min="16" max="16" width="8.57421875" style="20" customWidth="1"/>
    <col min="17" max="17" width="8.57421875" style="23" customWidth="1"/>
    <col min="18" max="22" width="8.57421875" style="20" customWidth="1"/>
    <col min="23" max="23" width="8.57421875" style="23" customWidth="1"/>
    <col min="24" max="24" width="8.57421875" style="46" customWidth="1"/>
    <col min="25" max="26" width="8.57421875" style="20" customWidth="1"/>
    <col min="27" max="27" width="2.8515625" style="20" customWidth="1"/>
    <col min="28" max="28" width="2.8515625" style="91" customWidth="1"/>
    <col min="29" max="29" width="6.00390625" style="20" customWidth="1"/>
    <col min="30" max="30" width="8.57421875" style="20" customWidth="1"/>
    <col min="31" max="31" width="8.57421875" style="23" customWidth="1"/>
    <col min="32" max="36" width="8.57421875" style="20" customWidth="1"/>
    <col min="37" max="37" width="8.57421875" style="23" customWidth="1"/>
    <col min="38" max="38" width="8.57421875" style="46" customWidth="1"/>
    <col min="39" max="40" width="8.57421875" style="20" customWidth="1"/>
    <col min="41" max="41" width="4.140625" style="20" customWidth="1"/>
    <col min="42" max="42" width="2.8515625" style="91" customWidth="1"/>
    <col min="43" max="43" width="8.28125" style="20" customWidth="1"/>
    <col min="44" max="50" width="8.57421875" style="20" customWidth="1"/>
    <col min="51" max="51" width="8.57421875" style="23" customWidth="1"/>
    <col min="52" max="54" width="8.57421875" style="20" customWidth="1"/>
    <col min="55" max="55" width="9.140625" style="20" customWidth="1"/>
    <col min="56" max="56" width="2.8515625" style="91" customWidth="1"/>
    <col min="57" max="57" width="3.7109375" style="20" customWidth="1"/>
    <col min="58" max="58" width="10.421875" style="20" customWidth="1"/>
    <col min="59" max="64" width="9.8515625" style="20" customWidth="1"/>
    <col min="65" max="65" width="7.57421875" style="23" customWidth="1"/>
    <col min="66" max="67" width="4.57421875" style="20" customWidth="1"/>
    <col min="68" max="68" width="9.8515625" style="20" customWidth="1"/>
    <col min="69" max="16384" width="9.140625" style="20" customWidth="1"/>
  </cols>
  <sheetData>
    <row r="1" spans="2:60" ht="90" customHeight="1">
      <c r="B1" s="197" t="s">
        <v>77</v>
      </c>
      <c r="C1" s="197"/>
      <c r="E1" s="197"/>
      <c r="F1" s="197"/>
      <c r="G1" s="197"/>
      <c r="H1" s="197"/>
      <c r="I1" s="198"/>
      <c r="J1" s="199"/>
      <c r="K1" s="197"/>
      <c r="L1" s="197"/>
      <c r="O1" s="25"/>
      <c r="P1" s="197" t="s">
        <v>77</v>
      </c>
      <c r="Q1" s="198"/>
      <c r="R1" s="197"/>
      <c r="S1" s="197"/>
      <c r="T1" s="197"/>
      <c r="U1" s="197"/>
      <c r="V1" s="197"/>
      <c r="W1" s="198"/>
      <c r="X1" s="199"/>
      <c r="Y1" s="197"/>
      <c r="Z1" s="197"/>
      <c r="AD1" s="204"/>
      <c r="AF1" s="20" t="s">
        <v>77</v>
      </c>
      <c r="AR1" s="204"/>
      <c r="AT1" s="20" t="s">
        <v>77</v>
      </c>
      <c r="BF1" s="204"/>
      <c r="BH1" s="20" t="s">
        <v>77</v>
      </c>
    </row>
    <row r="2" spans="2:68" ht="15.75">
      <c r="B2" s="205" t="s">
        <v>9</v>
      </c>
      <c r="C2" s="338" t="s">
        <v>119</v>
      </c>
      <c r="D2" s="338"/>
      <c r="E2" s="338"/>
      <c r="F2" s="338"/>
      <c r="G2" s="338"/>
      <c r="H2" s="338"/>
      <c r="I2" s="338"/>
      <c r="J2" s="338"/>
      <c r="K2" s="338"/>
      <c r="L2" s="338"/>
      <c r="O2" s="25"/>
      <c r="P2" s="205" t="s">
        <v>9</v>
      </c>
      <c r="Q2" s="338" t="s">
        <v>82</v>
      </c>
      <c r="R2" s="338"/>
      <c r="S2" s="338"/>
      <c r="T2" s="338"/>
      <c r="U2" s="338"/>
      <c r="V2" s="338"/>
      <c r="W2" s="338"/>
      <c r="X2" s="338"/>
      <c r="Y2" s="338"/>
      <c r="Z2" s="338"/>
      <c r="AD2" s="205" t="s">
        <v>9</v>
      </c>
      <c r="AE2" s="339" t="s">
        <v>83</v>
      </c>
      <c r="AF2" s="339"/>
      <c r="AG2" s="339"/>
      <c r="AH2" s="339"/>
      <c r="AI2" s="339"/>
      <c r="AJ2" s="339"/>
      <c r="AK2" s="339"/>
      <c r="AL2" s="339"/>
      <c r="AM2" s="339"/>
      <c r="AN2" s="339"/>
      <c r="AR2" s="205" t="s">
        <v>9</v>
      </c>
      <c r="AS2" s="339" t="s">
        <v>84</v>
      </c>
      <c r="AT2" s="339"/>
      <c r="AU2" s="339"/>
      <c r="AV2" s="339"/>
      <c r="AW2" s="339"/>
      <c r="AX2" s="339"/>
      <c r="AY2" s="339"/>
      <c r="AZ2" s="339"/>
      <c r="BA2" s="339"/>
      <c r="BB2" s="339"/>
      <c r="BE2" s="25"/>
      <c r="BF2" s="205" t="s">
        <v>9</v>
      </c>
      <c r="BG2" s="339" t="s">
        <v>85</v>
      </c>
      <c r="BH2" s="339"/>
      <c r="BI2" s="339"/>
      <c r="BJ2" s="339"/>
      <c r="BK2" s="339"/>
      <c r="BL2" s="339"/>
      <c r="BM2" s="339"/>
      <c r="BN2" s="339"/>
      <c r="BO2" s="339"/>
      <c r="BP2" s="339"/>
    </row>
    <row r="3" spans="1:71" ht="30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5"/>
      <c r="O3" s="25"/>
      <c r="P3" s="207"/>
      <c r="Q3" s="61"/>
      <c r="R3" s="53"/>
      <c r="S3" s="208"/>
      <c r="T3" s="208"/>
      <c r="U3" s="208"/>
      <c r="V3" s="208"/>
      <c r="W3" s="208"/>
      <c r="X3" s="208"/>
      <c r="Y3" s="208"/>
      <c r="Z3" s="208"/>
      <c r="BE3" s="57"/>
      <c r="BQ3" s="46"/>
      <c r="BR3" s="46"/>
      <c r="BS3" s="46"/>
    </row>
    <row r="4" spans="1:71" s="21" customFormat="1" ht="20.25" customHeight="1">
      <c r="A4" s="206"/>
      <c r="B4" s="323" t="s">
        <v>86</v>
      </c>
      <c r="C4" s="323"/>
      <c r="D4" s="323"/>
      <c r="E4" s="206"/>
      <c r="F4" s="324" t="s">
        <v>75</v>
      </c>
      <c r="G4" s="324"/>
      <c r="H4" s="324"/>
      <c r="I4" s="206"/>
      <c r="J4" s="324" t="s">
        <v>71</v>
      </c>
      <c r="K4" s="324"/>
      <c r="L4" s="324"/>
      <c r="M4" s="208"/>
      <c r="N4" s="92"/>
      <c r="O4" s="226"/>
      <c r="P4" s="323" t="s">
        <v>86</v>
      </c>
      <c r="Q4" s="323"/>
      <c r="R4" s="323"/>
      <c r="S4" s="354"/>
      <c r="T4" s="324" t="s">
        <v>75</v>
      </c>
      <c r="U4" s="324"/>
      <c r="V4" s="324"/>
      <c r="W4" s="210"/>
      <c r="X4" s="324" t="s">
        <v>71</v>
      </c>
      <c r="Y4" s="324"/>
      <c r="Z4" s="324"/>
      <c r="AB4" s="92"/>
      <c r="AD4" s="323" t="s">
        <v>86</v>
      </c>
      <c r="AE4" s="323"/>
      <c r="AF4" s="323"/>
      <c r="AH4" s="324" t="s">
        <v>75</v>
      </c>
      <c r="AI4" s="324"/>
      <c r="AJ4" s="324"/>
      <c r="AL4" s="324" t="s">
        <v>71</v>
      </c>
      <c r="AM4" s="324"/>
      <c r="AN4" s="324"/>
      <c r="AP4" s="92"/>
      <c r="AQ4" s="20"/>
      <c r="AR4" s="323" t="s">
        <v>86</v>
      </c>
      <c r="AS4" s="323"/>
      <c r="AT4" s="323"/>
      <c r="AU4" s="206"/>
      <c r="AV4" s="324" t="s">
        <v>75</v>
      </c>
      <c r="AW4" s="324"/>
      <c r="AX4" s="324"/>
      <c r="AY4" s="206"/>
      <c r="AZ4" s="324" t="s">
        <v>71</v>
      </c>
      <c r="BA4" s="324"/>
      <c r="BB4" s="324"/>
      <c r="BC4" s="20"/>
      <c r="BD4" s="92"/>
      <c r="BE4" s="114"/>
      <c r="BF4" s="323" t="s">
        <v>86</v>
      </c>
      <c r="BG4" s="323"/>
      <c r="BH4" s="323"/>
      <c r="BI4" s="206"/>
      <c r="BJ4" s="324" t="s">
        <v>75</v>
      </c>
      <c r="BK4" s="324"/>
      <c r="BL4" s="324"/>
      <c r="BM4" s="206"/>
      <c r="BN4" s="324" t="s">
        <v>71</v>
      </c>
      <c r="BO4" s="324"/>
      <c r="BP4" s="324"/>
      <c r="BQ4" s="65"/>
      <c r="BR4" s="65"/>
      <c r="BS4" s="65"/>
    </row>
    <row r="5" spans="1:71" s="195" customFormat="1" ht="57.75" customHeight="1">
      <c r="A5" s="21"/>
      <c r="B5" s="211" t="s">
        <v>6</v>
      </c>
      <c r="C5" s="355" t="s">
        <v>120</v>
      </c>
      <c r="D5" s="212" t="s">
        <v>7</v>
      </c>
      <c r="E5" s="21"/>
      <c r="F5" s="187" t="s">
        <v>6</v>
      </c>
      <c r="G5" s="188" t="s">
        <v>120</v>
      </c>
      <c r="H5" s="184" t="s">
        <v>7</v>
      </c>
      <c r="I5" s="21"/>
      <c r="J5" s="187" t="s">
        <v>6</v>
      </c>
      <c r="K5" s="188" t="s">
        <v>120</v>
      </c>
      <c r="L5" s="184" t="s">
        <v>7</v>
      </c>
      <c r="N5" s="200"/>
      <c r="O5" s="196"/>
      <c r="P5" s="187" t="s">
        <v>6</v>
      </c>
      <c r="Q5" s="188" t="s">
        <v>120</v>
      </c>
      <c r="R5" s="184" t="s">
        <v>7</v>
      </c>
      <c r="S5" s="225"/>
      <c r="T5" s="187" t="s">
        <v>6</v>
      </c>
      <c r="U5" s="188" t="s">
        <v>120</v>
      </c>
      <c r="V5" s="184" t="s">
        <v>7</v>
      </c>
      <c r="W5" s="225"/>
      <c r="X5" s="187" t="s">
        <v>6</v>
      </c>
      <c r="Y5" s="188" t="s">
        <v>120</v>
      </c>
      <c r="Z5" s="184" t="s">
        <v>7</v>
      </c>
      <c r="AB5" s="200"/>
      <c r="AD5" s="187" t="s">
        <v>6</v>
      </c>
      <c r="AE5" s="188" t="s">
        <v>120</v>
      </c>
      <c r="AF5" s="184" t="s">
        <v>7</v>
      </c>
      <c r="AH5" s="187" t="s">
        <v>6</v>
      </c>
      <c r="AI5" s="188" t="s">
        <v>120</v>
      </c>
      <c r="AJ5" s="184" t="s">
        <v>7</v>
      </c>
      <c r="AL5" s="187" t="s">
        <v>6</v>
      </c>
      <c r="AM5" s="188" t="s">
        <v>120</v>
      </c>
      <c r="AN5" s="184" t="s">
        <v>7</v>
      </c>
      <c r="AP5" s="200"/>
      <c r="AQ5" s="20"/>
      <c r="AR5" s="211" t="s">
        <v>6</v>
      </c>
      <c r="AS5" s="355" t="s">
        <v>120</v>
      </c>
      <c r="AT5" s="212" t="s">
        <v>7</v>
      </c>
      <c r="AU5" s="21"/>
      <c r="AV5" s="187" t="s">
        <v>6</v>
      </c>
      <c r="AW5" s="188" t="s">
        <v>120</v>
      </c>
      <c r="AX5" s="184" t="s">
        <v>7</v>
      </c>
      <c r="AY5" s="21"/>
      <c r="AZ5" s="187" t="s">
        <v>6</v>
      </c>
      <c r="BA5" s="188" t="s">
        <v>120</v>
      </c>
      <c r="BB5" s="184" t="s">
        <v>7</v>
      </c>
      <c r="BC5" s="20"/>
      <c r="BD5" s="200"/>
      <c r="BE5" s="346"/>
      <c r="BF5" s="211" t="s">
        <v>6</v>
      </c>
      <c r="BG5" s="355" t="s">
        <v>120</v>
      </c>
      <c r="BH5" s="212" t="s">
        <v>7</v>
      </c>
      <c r="BI5" s="21"/>
      <c r="BJ5" s="187" t="s">
        <v>6</v>
      </c>
      <c r="BK5" s="188" t="s">
        <v>120</v>
      </c>
      <c r="BL5" s="184" t="s">
        <v>7</v>
      </c>
      <c r="BM5" s="21"/>
      <c r="BN5" s="187" t="s">
        <v>6</v>
      </c>
      <c r="BO5" s="188" t="s">
        <v>120</v>
      </c>
      <c r="BP5" s="184" t="s">
        <v>7</v>
      </c>
      <c r="BQ5" s="353"/>
      <c r="BR5" s="353"/>
      <c r="BS5" s="353"/>
    </row>
    <row r="6" spans="2:71" s="23" customFormat="1" ht="15.75">
      <c r="B6" s="170">
        <v>1</v>
      </c>
      <c r="C6" s="213">
        <v>30</v>
      </c>
      <c r="D6" s="214">
        <v>30</v>
      </c>
      <c r="E6" s="169"/>
      <c r="F6" s="170">
        <v>1</v>
      </c>
      <c r="G6" s="213">
        <v>30</v>
      </c>
      <c r="H6" s="214">
        <v>30</v>
      </c>
      <c r="I6" s="169"/>
      <c r="J6" s="170">
        <v>1</v>
      </c>
      <c r="K6" s="213">
        <v>30</v>
      </c>
      <c r="L6" s="214">
        <v>30</v>
      </c>
      <c r="N6" s="94"/>
      <c r="O6" s="169"/>
      <c r="P6" s="170">
        <v>1</v>
      </c>
      <c r="Q6" s="213">
        <v>29</v>
      </c>
      <c r="R6" s="213">
        <v>29</v>
      </c>
      <c r="S6" s="169"/>
      <c r="T6" s="170">
        <v>1</v>
      </c>
      <c r="U6" s="213">
        <v>29</v>
      </c>
      <c r="V6" s="213">
        <v>29</v>
      </c>
      <c r="W6" s="169"/>
      <c r="X6" s="170">
        <v>1</v>
      </c>
      <c r="Y6" s="213">
        <v>29</v>
      </c>
      <c r="Z6" s="213">
        <v>29</v>
      </c>
      <c r="AB6" s="94"/>
      <c r="AD6" s="213">
        <v>1</v>
      </c>
      <c r="AE6" s="213">
        <v>30</v>
      </c>
      <c r="AF6" s="213">
        <v>30</v>
      </c>
      <c r="AH6" s="170">
        <v>1</v>
      </c>
      <c r="AI6" s="213">
        <v>30</v>
      </c>
      <c r="AJ6" s="213">
        <v>30</v>
      </c>
      <c r="AL6" s="170">
        <v>1</v>
      </c>
      <c r="AM6" s="213">
        <v>30</v>
      </c>
      <c r="AN6" s="213">
        <v>30</v>
      </c>
      <c r="AP6" s="94"/>
      <c r="AQ6" s="20"/>
      <c r="AR6" s="170">
        <v>1</v>
      </c>
      <c r="AS6" s="213">
        <v>30</v>
      </c>
      <c r="AT6" s="214">
        <v>30</v>
      </c>
      <c r="AU6" s="169"/>
      <c r="AV6" s="170">
        <v>1</v>
      </c>
      <c r="AW6" s="213">
        <v>30</v>
      </c>
      <c r="AX6" s="214">
        <v>30</v>
      </c>
      <c r="AY6" s="169"/>
      <c r="AZ6" s="170">
        <v>1</v>
      </c>
      <c r="BA6" s="213">
        <v>30</v>
      </c>
      <c r="BB6" s="214">
        <v>30</v>
      </c>
      <c r="BC6" s="20"/>
      <c r="BD6" s="94"/>
      <c r="BE6" s="77"/>
      <c r="BF6" s="170">
        <v>1</v>
      </c>
      <c r="BG6" s="213">
        <v>30</v>
      </c>
      <c r="BH6" s="214">
        <v>30</v>
      </c>
      <c r="BI6" s="169"/>
      <c r="BJ6" s="170">
        <v>1</v>
      </c>
      <c r="BK6" s="213">
        <v>30</v>
      </c>
      <c r="BL6" s="214">
        <v>30</v>
      </c>
      <c r="BM6" s="169"/>
      <c r="BN6" s="170">
        <v>1</v>
      </c>
      <c r="BO6" s="213">
        <v>30</v>
      </c>
      <c r="BP6" s="214">
        <v>30</v>
      </c>
      <c r="BQ6" s="64"/>
      <c r="BR6" s="64"/>
      <c r="BS6" s="64"/>
    </row>
    <row r="7" spans="1:71" ht="19.5" customHeight="1">
      <c r="A7" s="215"/>
      <c r="B7" s="170">
        <v>2</v>
      </c>
      <c r="C7" s="213">
        <v>29</v>
      </c>
      <c r="D7" s="214">
        <v>29</v>
      </c>
      <c r="E7" s="216"/>
      <c r="F7" s="170">
        <v>2</v>
      </c>
      <c r="G7" s="213">
        <v>29</v>
      </c>
      <c r="H7" s="214">
        <v>29</v>
      </c>
      <c r="I7" s="217"/>
      <c r="J7" s="170">
        <v>2</v>
      </c>
      <c r="K7" s="213">
        <v>29</v>
      </c>
      <c r="L7" s="214">
        <v>29</v>
      </c>
      <c r="O7" s="171"/>
      <c r="P7" s="170">
        <v>2</v>
      </c>
      <c r="Q7" s="213">
        <v>30</v>
      </c>
      <c r="R7" s="213">
        <v>30</v>
      </c>
      <c r="S7" s="216"/>
      <c r="T7" s="170">
        <v>2</v>
      </c>
      <c r="U7" s="213">
        <v>30</v>
      </c>
      <c r="V7" s="213">
        <v>30</v>
      </c>
      <c r="W7" s="217"/>
      <c r="X7" s="170">
        <v>2</v>
      </c>
      <c r="Y7" s="213">
        <v>30</v>
      </c>
      <c r="Z7" s="213">
        <v>30</v>
      </c>
      <c r="AD7" s="213">
        <v>2</v>
      </c>
      <c r="AE7" s="213">
        <v>27</v>
      </c>
      <c r="AF7" s="213">
        <v>27</v>
      </c>
      <c r="AH7" s="170">
        <v>2</v>
      </c>
      <c r="AI7" s="213">
        <v>27</v>
      </c>
      <c r="AJ7" s="213">
        <v>27</v>
      </c>
      <c r="AL7" s="170">
        <v>2</v>
      </c>
      <c r="AM7" s="213">
        <v>27</v>
      </c>
      <c r="AN7" s="213">
        <v>27</v>
      </c>
      <c r="AR7" s="171"/>
      <c r="AS7" s="217"/>
      <c r="AT7" s="218"/>
      <c r="AU7" s="216"/>
      <c r="AV7" s="171"/>
      <c r="AW7" s="217"/>
      <c r="AX7" s="218"/>
      <c r="AY7" s="217"/>
      <c r="AZ7" s="171"/>
      <c r="BA7" s="217"/>
      <c r="BB7" s="218"/>
      <c r="BE7" s="173"/>
      <c r="BF7" s="171"/>
      <c r="BG7" s="217"/>
      <c r="BH7" s="218"/>
      <c r="BI7" s="216"/>
      <c r="BJ7" s="171"/>
      <c r="BK7" s="217"/>
      <c r="BL7" s="218"/>
      <c r="BM7" s="217"/>
      <c r="BN7" s="171"/>
      <c r="BO7" s="217"/>
      <c r="BP7" s="218"/>
      <c r="BQ7" s="46"/>
      <c r="BR7" s="46"/>
      <c r="BS7" s="46"/>
    </row>
    <row r="8" spans="1:71" ht="19.5" customHeight="1">
      <c r="A8" s="215"/>
      <c r="E8" s="216"/>
      <c r="I8" s="217"/>
      <c r="O8" s="171"/>
      <c r="R8" s="216"/>
      <c r="S8" s="216"/>
      <c r="T8" s="216"/>
      <c r="U8" s="216"/>
      <c r="V8" s="216"/>
      <c r="W8" s="217"/>
      <c r="X8" s="218"/>
      <c r="Y8" s="216"/>
      <c r="Z8" s="216"/>
      <c r="AD8" s="213">
        <v>3</v>
      </c>
      <c r="AE8" s="213">
        <v>28</v>
      </c>
      <c r="AF8" s="213">
        <v>28</v>
      </c>
      <c r="AH8" s="170">
        <v>3</v>
      </c>
      <c r="AI8" s="213">
        <v>28</v>
      </c>
      <c r="AJ8" s="213">
        <v>28</v>
      </c>
      <c r="AL8" s="170">
        <v>3</v>
      </c>
      <c r="AM8" s="213">
        <v>28</v>
      </c>
      <c r="AN8" s="213">
        <v>28</v>
      </c>
      <c r="AU8" s="216"/>
      <c r="AY8" s="217"/>
      <c r="AZ8" s="46"/>
      <c r="BE8" s="173"/>
      <c r="BI8" s="216"/>
      <c r="BM8" s="217"/>
      <c r="BN8" s="46"/>
      <c r="BQ8" s="46"/>
      <c r="BR8" s="46"/>
      <c r="BS8" s="46"/>
    </row>
    <row r="9" spans="1:71" ht="19.5" customHeight="1">
      <c r="A9" s="171"/>
      <c r="C9" s="46"/>
      <c r="D9" s="46"/>
      <c r="E9" s="46"/>
      <c r="F9" s="46"/>
      <c r="G9" s="70" t="s">
        <v>31</v>
      </c>
      <c r="H9" s="70"/>
      <c r="I9" s="46"/>
      <c r="O9" s="171"/>
      <c r="P9" s="171"/>
      <c r="Q9" s="20"/>
      <c r="R9" s="23"/>
      <c r="S9" s="23"/>
      <c r="T9" s="23"/>
      <c r="U9" s="95" t="s">
        <v>31</v>
      </c>
      <c r="V9" s="95"/>
      <c r="X9" s="218"/>
      <c r="Y9" s="216"/>
      <c r="Z9" s="216"/>
      <c r="AD9" s="213">
        <v>4</v>
      </c>
      <c r="AE9" s="213">
        <v>29</v>
      </c>
      <c r="AF9" s="213">
        <v>29</v>
      </c>
      <c r="AH9" s="170">
        <v>4</v>
      </c>
      <c r="AI9" s="213">
        <v>29</v>
      </c>
      <c r="AJ9" s="213">
        <v>29</v>
      </c>
      <c r="AL9" s="170">
        <v>4</v>
      </c>
      <c r="AM9" s="213">
        <v>29</v>
      </c>
      <c r="AN9" s="213">
        <v>29</v>
      </c>
      <c r="AS9" s="46"/>
      <c r="AT9" s="46"/>
      <c r="AU9" s="46"/>
      <c r="AV9" s="46"/>
      <c r="AW9" s="70" t="s">
        <v>31</v>
      </c>
      <c r="AX9" s="70"/>
      <c r="AY9" s="46"/>
      <c r="AZ9" s="46"/>
      <c r="BE9" s="173"/>
      <c r="BG9" s="46"/>
      <c r="BH9" s="46"/>
      <c r="BI9" s="46"/>
      <c r="BJ9" s="46"/>
      <c r="BK9" s="70" t="s">
        <v>31</v>
      </c>
      <c r="BL9" s="70"/>
      <c r="BM9" s="46"/>
      <c r="BN9" s="46"/>
      <c r="BQ9" s="46"/>
      <c r="BR9" s="46"/>
      <c r="BS9" s="46"/>
    </row>
    <row r="10" spans="1:71" ht="19.5" customHeight="1">
      <c r="A10" s="171"/>
      <c r="B10" s="171"/>
      <c r="C10" s="71"/>
      <c r="D10" s="271" t="s">
        <v>53</v>
      </c>
      <c r="E10" s="271" t="s">
        <v>24</v>
      </c>
      <c r="F10" s="271"/>
      <c r="G10" s="271"/>
      <c r="H10" s="271" t="s">
        <v>54</v>
      </c>
      <c r="I10" s="322" t="s">
        <v>8</v>
      </c>
      <c r="J10" s="218"/>
      <c r="K10" s="216"/>
      <c r="L10" s="216"/>
      <c r="O10" s="171"/>
      <c r="P10" s="171"/>
      <c r="Q10" s="27"/>
      <c r="R10" s="186" t="s">
        <v>53</v>
      </c>
      <c r="S10" s="325" t="s">
        <v>24</v>
      </c>
      <c r="T10" s="326"/>
      <c r="U10" s="327"/>
      <c r="V10" s="328" t="s">
        <v>54</v>
      </c>
      <c r="W10" s="330" t="s">
        <v>8</v>
      </c>
      <c r="X10" s="218"/>
      <c r="Y10" s="216"/>
      <c r="Z10" s="216"/>
      <c r="AD10" s="213">
        <v>5</v>
      </c>
      <c r="AE10" s="213">
        <v>26</v>
      </c>
      <c r="AF10" s="213">
        <v>26</v>
      </c>
      <c r="AH10" s="170">
        <v>5</v>
      </c>
      <c r="AI10" s="213">
        <v>26</v>
      </c>
      <c r="AJ10" s="213">
        <v>26</v>
      </c>
      <c r="AL10" s="170">
        <v>5</v>
      </c>
      <c r="AM10" s="213">
        <v>26</v>
      </c>
      <c r="AN10" s="213">
        <v>26</v>
      </c>
      <c r="AR10" s="171"/>
      <c r="AS10" s="71"/>
      <c r="AT10" s="271" t="s">
        <v>53</v>
      </c>
      <c r="AU10" s="271" t="s">
        <v>24</v>
      </c>
      <c r="AV10" s="271"/>
      <c r="AW10" s="271"/>
      <c r="AX10" s="271" t="s">
        <v>54</v>
      </c>
      <c r="AY10" s="322" t="s">
        <v>8</v>
      </c>
      <c r="AZ10" s="218"/>
      <c r="BA10" s="216"/>
      <c r="BB10" s="216"/>
      <c r="BE10" s="173"/>
      <c r="BF10" s="171"/>
      <c r="BG10" s="71"/>
      <c r="BH10" s="271" t="s">
        <v>53</v>
      </c>
      <c r="BI10" s="271" t="s">
        <v>24</v>
      </c>
      <c r="BJ10" s="271"/>
      <c r="BK10" s="271"/>
      <c r="BL10" s="271" t="s">
        <v>54</v>
      </c>
      <c r="BM10" s="322" t="s">
        <v>8</v>
      </c>
      <c r="BN10" s="218"/>
      <c r="BO10" s="216"/>
      <c r="BP10" s="216"/>
      <c r="BQ10" s="46"/>
      <c r="BR10" s="46"/>
      <c r="BS10" s="46"/>
    </row>
    <row r="11" spans="1:71" ht="19.5" customHeight="1">
      <c r="A11" s="171"/>
      <c r="B11" s="171"/>
      <c r="C11" s="71"/>
      <c r="D11" s="271"/>
      <c r="E11" s="186">
        <v>1</v>
      </c>
      <c r="F11" s="186">
        <v>2</v>
      </c>
      <c r="G11" s="186">
        <v>3</v>
      </c>
      <c r="H11" s="271"/>
      <c r="I11" s="322"/>
      <c r="J11" s="218"/>
      <c r="K11" s="216"/>
      <c r="L11" s="216"/>
      <c r="O11" s="171"/>
      <c r="P11" s="171"/>
      <c r="Q11" s="27"/>
      <c r="R11" s="186"/>
      <c r="S11" s="186">
        <v>1</v>
      </c>
      <c r="T11" s="186">
        <v>2</v>
      </c>
      <c r="U11" s="186">
        <v>3</v>
      </c>
      <c r="V11" s="329"/>
      <c r="W11" s="331"/>
      <c r="X11" s="218"/>
      <c r="Y11" s="216"/>
      <c r="Z11" s="216"/>
      <c r="AR11" s="171"/>
      <c r="AS11" s="71"/>
      <c r="AT11" s="271"/>
      <c r="AU11" s="186">
        <v>1</v>
      </c>
      <c r="AV11" s="186">
        <v>2</v>
      </c>
      <c r="AW11" s="186">
        <v>3</v>
      </c>
      <c r="AX11" s="271"/>
      <c r="AY11" s="322"/>
      <c r="AZ11" s="218"/>
      <c r="BA11" s="216"/>
      <c r="BB11" s="216"/>
      <c r="BE11" s="173"/>
      <c r="BF11" s="171"/>
      <c r="BG11" s="71"/>
      <c r="BH11" s="271"/>
      <c r="BI11" s="186">
        <v>1</v>
      </c>
      <c r="BJ11" s="186">
        <v>2</v>
      </c>
      <c r="BK11" s="186">
        <v>3</v>
      </c>
      <c r="BL11" s="271"/>
      <c r="BM11" s="322"/>
      <c r="BN11" s="218"/>
      <c r="BO11" s="216"/>
      <c r="BP11" s="216"/>
      <c r="BQ11" s="46"/>
      <c r="BR11" s="46"/>
      <c r="BS11" s="46"/>
    </row>
    <row r="12" spans="2:71" ht="19.5" customHeight="1">
      <c r="B12" s="171"/>
      <c r="C12" s="149" t="s">
        <v>80</v>
      </c>
      <c r="D12" s="186">
        <v>1</v>
      </c>
      <c r="E12" s="186">
        <f>D6</f>
        <v>30</v>
      </c>
      <c r="F12" s="186">
        <f>H6</f>
        <v>30</v>
      </c>
      <c r="G12" s="186">
        <v>30</v>
      </c>
      <c r="H12" s="186">
        <f>SUM(E12:G12)</f>
        <v>90</v>
      </c>
      <c r="I12" s="209">
        <v>1</v>
      </c>
      <c r="J12" s="218"/>
      <c r="K12" s="25"/>
      <c r="L12" s="25"/>
      <c r="O12" s="25"/>
      <c r="P12" s="219"/>
      <c r="Q12" s="201" t="s">
        <v>87</v>
      </c>
      <c r="R12" s="186">
        <v>1</v>
      </c>
      <c r="S12" s="186">
        <v>29</v>
      </c>
      <c r="T12" s="186">
        <v>29</v>
      </c>
      <c r="U12" s="186">
        <v>29</v>
      </c>
      <c r="V12" s="186">
        <f>SUM(S12:W12)</f>
        <v>87</v>
      </c>
      <c r="W12" s="194">
        <v>2</v>
      </c>
      <c r="X12" s="219"/>
      <c r="Y12" s="219"/>
      <c r="Z12" s="219"/>
      <c r="AE12" s="20"/>
      <c r="AK12" s="46"/>
      <c r="AL12" s="64"/>
      <c r="AR12" s="171"/>
      <c r="AS12" s="352" t="s">
        <v>94</v>
      </c>
      <c r="AT12" s="186">
        <v>1</v>
      </c>
      <c r="AU12" s="186">
        <f>AT6</f>
        <v>30</v>
      </c>
      <c r="AV12" s="186">
        <f>AX6</f>
        <v>30</v>
      </c>
      <c r="AW12" s="186">
        <v>30</v>
      </c>
      <c r="AX12" s="186">
        <f>SUM(AU12:AW12)</f>
        <v>90</v>
      </c>
      <c r="AY12" s="209">
        <v>1</v>
      </c>
      <c r="AZ12" s="218"/>
      <c r="BA12" s="25"/>
      <c r="BB12" s="25"/>
      <c r="BE12" s="57"/>
      <c r="BF12" s="171"/>
      <c r="BG12" s="352" t="s">
        <v>95</v>
      </c>
      <c r="BH12" s="186">
        <v>1</v>
      </c>
      <c r="BI12" s="186">
        <f>BH6</f>
        <v>30</v>
      </c>
      <c r="BJ12" s="186">
        <f>BL6</f>
        <v>30</v>
      </c>
      <c r="BK12" s="186">
        <v>30</v>
      </c>
      <c r="BL12" s="186">
        <f>SUM(BI12:BK12)</f>
        <v>90</v>
      </c>
      <c r="BM12" s="209">
        <v>1</v>
      </c>
      <c r="BN12" s="218"/>
      <c r="BO12" s="25"/>
      <c r="BP12" s="25"/>
      <c r="BQ12" s="46"/>
      <c r="BR12" s="46"/>
      <c r="BS12" s="46"/>
    </row>
    <row r="13" spans="2:71" ht="32.25" customHeight="1">
      <c r="B13" s="220"/>
      <c r="C13" s="149" t="s">
        <v>81</v>
      </c>
      <c r="D13" s="186">
        <v>2</v>
      </c>
      <c r="E13" s="186">
        <f>D7</f>
        <v>29</v>
      </c>
      <c r="F13" s="186">
        <f>H7</f>
        <v>29</v>
      </c>
      <c r="G13" s="186">
        <v>29</v>
      </c>
      <c r="H13" s="186">
        <f>SUM(E13:G13)</f>
        <v>87</v>
      </c>
      <c r="I13" s="209">
        <v>2</v>
      </c>
      <c r="J13" s="57"/>
      <c r="K13" s="25"/>
      <c r="L13" s="25"/>
      <c r="O13" s="25"/>
      <c r="P13" s="219"/>
      <c r="Q13" s="201" t="s">
        <v>88</v>
      </c>
      <c r="R13" s="186">
        <v>2</v>
      </c>
      <c r="S13" s="186">
        <v>30</v>
      </c>
      <c r="T13" s="186">
        <v>30</v>
      </c>
      <c r="U13" s="186">
        <v>30</v>
      </c>
      <c r="V13" s="186">
        <f>SUM(S13:W13)</f>
        <v>90</v>
      </c>
      <c r="W13" s="194">
        <v>1</v>
      </c>
      <c r="X13" s="219"/>
      <c r="Y13" s="219"/>
      <c r="Z13" s="219"/>
      <c r="AE13" s="20"/>
      <c r="AF13" s="46"/>
      <c r="AG13" s="337" t="s">
        <v>31</v>
      </c>
      <c r="AH13" s="337"/>
      <c r="AI13" s="337"/>
      <c r="AJ13" s="337"/>
      <c r="AK13" s="337"/>
      <c r="AL13" s="337"/>
      <c r="AR13" s="220"/>
      <c r="AS13" s="149"/>
      <c r="AT13" s="74"/>
      <c r="AU13" s="74"/>
      <c r="AV13" s="74"/>
      <c r="AW13" s="74"/>
      <c r="AX13" s="74"/>
      <c r="AY13" s="129"/>
      <c r="AZ13" s="57"/>
      <c r="BA13" s="25"/>
      <c r="BB13" s="25"/>
      <c r="BE13" s="57"/>
      <c r="BF13" s="348"/>
      <c r="BG13" s="57"/>
      <c r="BH13" s="57"/>
      <c r="BI13" s="57"/>
      <c r="BJ13" s="57"/>
      <c r="BK13" s="57"/>
      <c r="BL13" s="57"/>
      <c r="BM13" s="77"/>
      <c r="BN13" s="57"/>
      <c r="BO13" s="57"/>
      <c r="BP13" s="57"/>
      <c r="BQ13" s="46"/>
      <c r="BR13" s="46"/>
      <c r="BS13" s="46"/>
    </row>
    <row r="14" spans="2:71" ht="18.75">
      <c r="B14" s="215"/>
      <c r="C14" s="73"/>
      <c r="D14" s="117"/>
      <c r="E14" s="117"/>
      <c r="F14" s="117"/>
      <c r="G14" s="117"/>
      <c r="H14" s="117"/>
      <c r="I14" s="117"/>
      <c r="J14" s="223"/>
      <c r="K14" s="223"/>
      <c r="L14" s="223"/>
      <c r="O14" s="25"/>
      <c r="P14" s="219"/>
      <c r="X14" s="219"/>
      <c r="Y14" s="219"/>
      <c r="Z14" s="219"/>
      <c r="AE14" s="20"/>
      <c r="AF14" s="130"/>
      <c r="AG14" s="221" t="s">
        <v>53</v>
      </c>
      <c r="AH14" s="358" t="s">
        <v>24</v>
      </c>
      <c r="AI14" s="359"/>
      <c r="AJ14" s="360"/>
      <c r="AK14" s="222" t="s">
        <v>54</v>
      </c>
      <c r="AL14" s="203" t="s">
        <v>8</v>
      </c>
      <c r="BE14" s="57"/>
      <c r="BF14" s="349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46"/>
      <c r="BR14" s="46"/>
      <c r="BS14" s="46"/>
    </row>
    <row r="15" spans="2:71" ht="30" customHeight="1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5"/>
      <c r="O15" s="25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E15" s="20"/>
      <c r="AF15" s="130"/>
      <c r="AG15" s="221"/>
      <c r="AH15" s="221">
        <v>1</v>
      </c>
      <c r="AI15" s="221">
        <v>2</v>
      </c>
      <c r="AJ15" s="221">
        <v>3</v>
      </c>
      <c r="AK15" s="224"/>
      <c r="AL15" s="231"/>
      <c r="BE15" s="57"/>
      <c r="BF15" s="340"/>
      <c r="BG15" s="75"/>
      <c r="BH15" s="75"/>
      <c r="BI15" s="341"/>
      <c r="BJ15" s="341"/>
      <c r="BK15" s="341"/>
      <c r="BL15" s="341"/>
      <c r="BM15" s="341"/>
      <c r="BN15" s="341"/>
      <c r="BO15" s="341"/>
      <c r="BP15" s="341"/>
      <c r="BQ15" s="46"/>
      <c r="BR15" s="46"/>
      <c r="BS15" s="46"/>
    </row>
    <row r="16" spans="2:71" s="21" customFormat="1" ht="30" customHeight="1">
      <c r="B16" s="226"/>
      <c r="C16" s="226"/>
      <c r="D16" s="226"/>
      <c r="E16" s="226"/>
      <c r="F16" s="226"/>
      <c r="G16" s="226"/>
      <c r="H16" s="356"/>
      <c r="I16" s="335"/>
      <c r="J16" s="226"/>
      <c r="K16" s="332"/>
      <c r="L16" s="333"/>
      <c r="N16" s="92"/>
      <c r="O16" s="226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B16" s="92"/>
      <c r="AE16" s="20"/>
      <c r="AF16" s="202" t="s">
        <v>89</v>
      </c>
      <c r="AG16" s="221">
        <v>1</v>
      </c>
      <c r="AH16" s="213">
        <v>30</v>
      </c>
      <c r="AI16" s="213">
        <v>30</v>
      </c>
      <c r="AJ16" s="213">
        <v>30</v>
      </c>
      <c r="AK16" s="221">
        <f>SUM(AH16:AJ16)</f>
        <v>90</v>
      </c>
      <c r="AL16" s="221">
        <v>1</v>
      </c>
      <c r="AP16" s="92"/>
      <c r="AQ16" s="20"/>
      <c r="AR16" s="20"/>
      <c r="AS16" s="20"/>
      <c r="AT16" s="20"/>
      <c r="AU16" s="20"/>
      <c r="AV16" s="20"/>
      <c r="AW16" s="20"/>
      <c r="AX16" s="20"/>
      <c r="AY16" s="23"/>
      <c r="AZ16" s="20"/>
      <c r="BA16" s="20"/>
      <c r="BB16" s="20"/>
      <c r="BC16" s="20"/>
      <c r="BD16" s="92"/>
      <c r="BE16" s="114"/>
      <c r="BF16" s="342"/>
      <c r="BG16" s="357"/>
      <c r="BH16" s="357"/>
      <c r="BI16" s="357"/>
      <c r="BJ16" s="357"/>
      <c r="BK16" s="357"/>
      <c r="BL16" s="357"/>
      <c r="BM16" s="343"/>
      <c r="BN16" s="344"/>
      <c r="BO16" s="344"/>
      <c r="BP16" s="345"/>
      <c r="BQ16" s="65"/>
      <c r="BR16" s="65"/>
      <c r="BS16" s="65"/>
    </row>
    <row r="17" spans="2:71" s="22" customFormat="1" ht="30" customHeight="1">
      <c r="B17" s="168"/>
      <c r="C17" s="168"/>
      <c r="D17" s="168"/>
      <c r="E17" s="168"/>
      <c r="F17" s="168"/>
      <c r="G17" s="168"/>
      <c r="H17" s="332"/>
      <c r="I17" s="336"/>
      <c r="J17" s="168"/>
      <c r="K17" s="332"/>
      <c r="L17" s="333"/>
      <c r="N17" s="93"/>
      <c r="O17" s="168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B17" s="93"/>
      <c r="AE17" s="21"/>
      <c r="AF17" s="202" t="s">
        <v>90</v>
      </c>
      <c r="AG17" s="221">
        <v>2</v>
      </c>
      <c r="AH17" s="213">
        <v>27</v>
      </c>
      <c r="AI17" s="213">
        <v>27</v>
      </c>
      <c r="AJ17" s="213">
        <v>27</v>
      </c>
      <c r="AK17" s="221">
        <f>SUM(AH17:AJ17)</f>
        <v>81</v>
      </c>
      <c r="AL17" s="221">
        <v>4</v>
      </c>
      <c r="AP17" s="93"/>
      <c r="AQ17" s="20"/>
      <c r="AR17" s="20"/>
      <c r="AS17" s="20"/>
      <c r="AT17" s="20"/>
      <c r="AU17" s="20"/>
      <c r="AV17" s="20"/>
      <c r="AW17" s="20"/>
      <c r="AX17" s="20"/>
      <c r="AY17" s="23"/>
      <c r="AZ17" s="20"/>
      <c r="BA17" s="20"/>
      <c r="BB17" s="20"/>
      <c r="BC17" s="20"/>
      <c r="BD17" s="93"/>
      <c r="BE17" s="351"/>
      <c r="BF17" s="342"/>
      <c r="BG17" s="344"/>
      <c r="BH17" s="357"/>
      <c r="BI17" s="344"/>
      <c r="BJ17" s="344"/>
      <c r="BK17" s="357"/>
      <c r="BL17" s="344"/>
      <c r="BM17" s="347"/>
      <c r="BN17" s="344"/>
      <c r="BO17" s="344"/>
      <c r="BP17" s="345"/>
      <c r="BQ17" s="66"/>
      <c r="BR17" s="66"/>
      <c r="BS17" s="66"/>
    </row>
    <row r="18" spans="2:71" s="23" customFormat="1" ht="30" customHeight="1">
      <c r="B18" s="169"/>
      <c r="C18" s="169"/>
      <c r="D18" s="169"/>
      <c r="E18" s="169"/>
      <c r="F18" s="169"/>
      <c r="G18" s="169"/>
      <c r="H18" s="227"/>
      <c r="I18" s="169"/>
      <c r="J18" s="169"/>
      <c r="K18" s="169"/>
      <c r="L18" s="333"/>
      <c r="N18" s="94"/>
      <c r="O18" s="16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B18" s="94"/>
      <c r="AE18" s="22"/>
      <c r="AF18" s="202" t="s">
        <v>91</v>
      </c>
      <c r="AG18" s="221">
        <v>3</v>
      </c>
      <c r="AH18" s="213">
        <v>28</v>
      </c>
      <c r="AI18" s="213">
        <v>28</v>
      </c>
      <c r="AJ18" s="213">
        <v>28</v>
      </c>
      <c r="AK18" s="221">
        <f>SUM(AH18:AJ18)</f>
        <v>84</v>
      </c>
      <c r="AL18" s="221">
        <v>3</v>
      </c>
      <c r="AP18" s="94"/>
      <c r="AQ18" s="20"/>
      <c r="AR18" s="20"/>
      <c r="AS18" s="20"/>
      <c r="AT18" s="20"/>
      <c r="AU18" s="20"/>
      <c r="AV18" s="20"/>
      <c r="AW18" s="20"/>
      <c r="AX18" s="20"/>
      <c r="AZ18" s="20"/>
      <c r="BA18" s="20"/>
      <c r="BB18" s="20"/>
      <c r="BC18" s="20"/>
      <c r="BD18" s="94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345"/>
      <c r="BQ18" s="64"/>
      <c r="BR18" s="64"/>
      <c r="BS18" s="64"/>
    </row>
    <row r="19" spans="2:71" ht="30" customHeight="1">
      <c r="B19" s="25"/>
      <c r="C19" s="25"/>
      <c r="D19" s="25"/>
      <c r="E19" s="25"/>
      <c r="F19" s="25"/>
      <c r="G19" s="25"/>
      <c r="H19" s="216"/>
      <c r="I19" s="217"/>
      <c r="J19" s="57"/>
      <c r="K19" s="216"/>
      <c r="L19" s="216"/>
      <c r="O19" s="171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F19" s="202" t="s">
        <v>92</v>
      </c>
      <c r="AG19" s="221">
        <v>4</v>
      </c>
      <c r="AH19" s="213">
        <v>29</v>
      </c>
      <c r="AI19" s="213">
        <v>29</v>
      </c>
      <c r="AJ19" s="213">
        <v>29</v>
      </c>
      <c r="AK19" s="221">
        <f>SUM(AH19:AJ19)</f>
        <v>87</v>
      </c>
      <c r="AL19" s="221">
        <v>2</v>
      </c>
      <c r="BE19" s="173"/>
      <c r="BF19" s="173"/>
      <c r="BG19" s="228"/>
      <c r="BH19" s="228"/>
      <c r="BI19" s="228"/>
      <c r="BJ19" s="228"/>
      <c r="BK19" s="228"/>
      <c r="BL19" s="228"/>
      <c r="BM19" s="229"/>
      <c r="BN19" s="218"/>
      <c r="BO19" s="228"/>
      <c r="BP19" s="228"/>
      <c r="BQ19" s="46"/>
      <c r="BR19" s="46"/>
      <c r="BS19" s="46"/>
    </row>
    <row r="20" spans="2:71" ht="19.5" customHeight="1">
      <c r="B20" s="25"/>
      <c r="C20" s="25"/>
      <c r="D20" s="25"/>
      <c r="E20" s="25"/>
      <c r="F20" s="25"/>
      <c r="G20" s="25"/>
      <c r="H20" s="216"/>
      <c r="I20" s="217"/>
      <c r="J20" s="57"/>
      <c r="K20" s="216"/>
      <c r="L20" s="216"/>
      <c r="O20" s="171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E20" s="20"/>
      <c r="AF20" s="202" t="s">
        <v>93</v>
      </c>
      <c r="AG20" s="221">
        <v>5</v>
      </c>
      <c r="AH20" s="213">
        <v>26</v>
      </c>
      <c r="AI20" s="213">
        <v>26</v>
      </c>
      <c r="AJ20" s="213">
        <v>26</v>
      </c>
      <c r="AK20" s="221">
        <f>SUM(AH20:AJ20)</f>
        <v>78</v>
      </c>
      <c r="AL20" s="221">
        <v>5</v>
      </c>
      <c r="BE20" s="173"/>
      <c r="BF20" s="173"/>
      <c r="BG20" s="228"/>
      <c r="BH20" s="228"/>
      <c r="BI20" s="228"/>
      <c r="BJ20" s="228"/>
      <c r="BK20" s="228"/>
      <c r="BL20" s="228"/>
      <c r="BM20" s="229"/>
      <c r="BN20" s="218"/>
      <c r="BO20" s="228"/>
      <c r="BP20" s="228"/>
      <c r="BQ20" s="46"/>
      <c r="BR20" s="46"/>
      <c r="BS20" s="46"/>
    </row>
    <row r="21" spans="2:71" ht="19.5" customHeight="1">
      <c r="B21" s="25"/>
      <c r="C21" s="25"/>
      <c r="D21" s="228"/>
      <c r="E21" s="25"/>
      <c r="F21" s="25"/>
      <c r="G21" s="25"/>
      <c r="H21" s="228"/>
      <c r="I21" s="229"/>
      <c r="J21" s="218"/>
      <c r="K21" s="228"/>
      <c r="L21" s="228"/>
      <c r="O21" s="171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C21" s="232"/>
      <c r="AD21" s="232"/>
      <c r="AE21" s="20"/>
      <c r="AG21" s="23"/>
      <c r="AK21" s="20"/>
      <c r="AL21" s="20"/>
      <c r="AM21" s="232"/>
      <c r="AN21" s="232"/>
      <c r="BE21" s="173"/>
      <c r="BF21" s="173"/>
      <c r="BG21" s="228"/>
      <c r="BH21" s="228"/>
      <c r="BI21" s="228"/>
      <c r="BJ21" s="228"/>
      <c r="BK21" s="228"/>
      <c r="BL21" s="228"/>
      <c r="BM21" s="229"/>
      <c r="BN21" s="218"/>
      <c r="BO21" s="228"/>
      <c r="BP21" s="228"/>
      <c r="BQ21" s="46"/>
      <c r="BR21" s="46"/>
      <c r="BS21" s="46"/>
    </row>
    <row r="22" spans="2:71" ht="19.5" customHeight="1">
      <c r="B22" s="25"/>
      <c r="C22" s="25"/>
      <c r="D22" s="228"/>
      <c r="E22" s="228"/>
      <c r="F22" s="228"/>
      <c r="G22" s="228"/>
      <c r="H22" s="228"/>
      <c r="I22" s="229"/>
      <c r="J22" s="218"/>
      <c r="K22" s="228"/>
      <c r="L22" s="228"/>
      <c r="O22" s="171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BE22" s="173"/>
      <c r="BF22" s="173"/>
      <c r="BG22" s="228"/>
      <c r="BH22" s="228"/>
      <c r="BI22" s="228"/>
      <c r="BJ22" s="228"/>
      <c r="BK22" s="228"/>
      <c r="BL22" s="228"/>
      <c r="BM22" s="229"/>
      <c r="BN22" s="218"/>
      <c r="BO22" s="228"/>
      <c r="BP22" s="228"/>
      <c r="BQ22" s="46"/>
      <c r="BR22" s="46"/>
      <c r="BS22" s="46"/>
    </row>
  </sheetData>
  <sheetProtection/>
  <protectedRanges>
    <protectedRange sqref="BM7:BM8 Q7 Y8:Y12 AI6:AJ10 Y19:Y22 BG19:BM22 BO19:BO22 K19:K22 BO6:BO7 BO10:BO12 AM6:AN10 AH16:AJ20 D21:D22 AS6:AS7 E22:G22 C6:C7 E7:E8 G6:G7 AU7:AU8 AW6:AW7 AY7:AY8 BA6:BA7 I7:I8 K6:K7 H19:I22 R20:R22 K10:K12 Q21:Q22 W7:W8 Q6:R6 S19:W22 BA10:BA12 T8:V8 U6:V7 Y6:Z7 R7:S8 BG6:BG7 BI7:BI8 AE6:AF10 BK6:BK7" name="Оценки_1"/>
    <protectedRange sqref="E3 F4 BI15 AL4 AV4 S3 S15 AZ4 AH4 BJ4 BN4 J4 T4 X4" name="ФИО_1"/>
  </protectedRanges>
  <mergeCells count="54">
    <mergeCell ref="AU10:AW10"/>
    <mergeCell ref="AX10:AX11"/>
    <mergeCell ref="AY10:AY11"/>
    <mergeCell ref="BF4:BH4"/>
    <mergeCell ref="BJ4:BL4"/>
    <mergeCell ref="BN4:BP4"/>
    <mergeCell ref="BH10:BH11"/>
    <mergeCell ref="BI10:BK10"/>
    <mergeCell ref="BL10:BL11"/>
    <mergeCell ref="BM10:BM11"/>
    <mergeCell ref="AR4:AT4"/>
    <mergeCell ref="AV4:AX4"/>
    <mergeCell ref="AZ4:BB4"/>
    <mergeCell ref="AT10:AT11"/>
    <mergeCell ref="BL16:BL17"/>
    <mergeCell ref="BM16:BM17"/>
    <mergeCell ref="BN16:BN17"/>
    <mergeCell ref="BO16:BO17"/>
    <mergeCell ref="BP16:BP18"/>
    <mergeCell ref="BG14:BP14"/>
    <mergeCell ref="BI15:BP15"/>
    <mergeCell ref="BF16:BF17"/>
    <mergeCell ref="BG16:BG17"/>
    <mergeCell ref="BH16:BH17"/>
    <mergeCell ref="BI16:BI17"/>
    <mergeCell ref="BJ16:BJ17"/>
    <mergeCell ref="BK16:BK17"/>
    <mergeCell ref="BG2:BP2"/>
    <mergeCell ref="AH14:AJ14"/>
    <mergeCell ref="AL4:AN4"/>
    <mergeCell ref="AG13:AL13"/>
    <mergeCell ref="C2:L2"/>
    <mergeCell ref="Q2:Z2"/>
    <mergeCell ref="AE2:AN2"/>
    <mergeCell ref="AS2:BB2"/>
    <mergeCell ref="H16:H17"/>
    <mergeCell ref="I16:I17"/>
    <mergeCell ref="AH4:AJ4"/>
    <mergeCell ref="X4:Z4"/>
    <mergeCell ref="K16:K17"/>
    <mergeCell ref="L16:L18"/>
    <mergeCell ref="D10:D11"/>
    <mergeCell ref="H10:H11"/>
    <mergeCell ref="E10:G10"/>
    <mergeCell ref="I10:I11"/>
    <mergeCell ref="B4:D4"/>
    <mergeCell ref="F4:H4"/>
    <mergeCell ref="J4:L4"/>
    <mergeCell ref="AD4:AF4"/>
    <mergeCell ref="T4:V4"/>
    <mergeCell ref="S10:U10"/>
    <mergeCell ref="P4:R4"/>
    <mergeCell ref="V10:V11"/>
    <mergeCell ref="W10:W11"/>
  </mergeCells>
  <dataValidations count="5">
    <dataValidation type="decimal" allowBlank="1" showInputMessage="1" showErrorMessage="1" errorTitle="Ошибка" error="Введено неверное значение" sqref="AU7:AU8 U6:V6 BG19:BM22 V7 R7:S8 I7:I8 E22 I19:I22 E7:E8 Q6:R6 W7:W8 Z7 Y6:Z6 AY7:AY8 BI7:BI8 BM7:BM8">
      <formula1>0</formula1>
      <formula2>AU$6</formula2>
    </dataValidation>
    <dataValidation type="decimal" allowBlank="1" showInputMessage="1" showErrorMessage="1" errorTitle="Ошибка" error="Введено неверное значение" sqref="D21:D22 F22:G22 H19:H22 C6:C7 Y7 T8:V8 Q7 U7 AS6:AS7 G6:G7 K6:K7 AW6:AW7 BA6:BA7 BG6:BG7 BK6:BK7 BO6:BO7">
      <formula1>0</formula1>
      <formula2>'Нейл-Постер М 0'!#REF!</formula2>
    </dataValidation>
    <dataValidation type="decimal" allowBlank="1" showInputMessage="1" showErrorMessage="1" errorTitle="Ошибка" error="Введено неверное значение" sqref="AE6:AF10 AH16:AH20">
      <formula1>0</formula1>
      <formula2>'Нейл-Постер М 0'!#REF!</formula2>
    </dataValidation>
    <dataValidation type="decimal" allowBlank="1" showInputMessage="1" showErrorMessage="1" errorTitle="Ошибка" error="Введено неверное значение" sqref="AI6:AJ10 AI16:AI20">
      <formula1>0</formula1>
      <formula2>'Нейл-Постер М 0'!#REF!</formula2>
    </dataValidation>
    <dataValidation type="decimal" allowBlank="1" showInputMessage="1" showErrorMessage="1" errorTitle="Ошибка" error="Введено неверное значение" sqref="AM6:AN10 AJ16:AJ20">
      <formula1>0</formula1>
      <formula2>'Нейл-Постер М 0'!#REF!</formula2>
    </dataValidation>
  </dataValidations>
  <printOptions/>
  <pageMargins left="0.7" right="0.7" top="0.75" bottom="0.75" header="0.3" footer="0.3"/>
  <pageSetup orientation="portrait" paperSize="9" r:id="rId2"/>
  <ignoredErrors>
    <ignoredError sqref="AK16:AK20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75" zoomScaleNormal="75" zoomScalePageLayoutView="0" workbookViewId="0" topLeftCell="A1">
      <selection activeCell="Q13" sqref="Q13"/>
    </sheetView>
  </sheetViews>
  <sheetFormatPr defaultColWidth="9.140625" defaultRowHeight="15"/>
  <cols>
    <col min="1" max="1" width="20.140625" style="20" customWidth="1"/>
    <col min="2" max="2" width="10.421875" style="20" customWidth="1"/>
    <col min="3" max="12" width="7.7109375" style="20" customWidth="1"/>
    <col min="13" max="14" width="7.7109375" style="23" customWidth="1"/>
    <col min="15" max="15" width="7.7109375" style="20" customWidth="1"/>
    <col min="16" max="16384" width="9.140625" style="20" customWidth="1"/>
  </cols>
  <sheetData>
    <row r="1" spans="1:4" ht="63" customHeight="1">
      <c r="A1" s="25"/>
      <c r="B1" s="5"/>
      <c r="D1" s="20" t="s">
        <v>77</v>
      </c>
    </row>
    <row r="2" spans="1:14" ht="15.75">
      <c r="A2" s="38"/>
      <c r="B2" s="29" t="s">
        <v>9</v>
      </c>
      <c r="C2" s="375" t="s">
        <v>72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ht="30" customHeight="1">
      <c r="A3" s="38"/>
      <c r="B3" s="30" t="s">
        <v>10</v>
      </c>
      <c r="C3" s="31"/>
      <c r="D3" s="31"/>
      <c r="E3" s="374" t="s">
        <v>86</v>
      </c>
      <c r="F3" s="374"/>
      <c r="G3" s="374"/>
      <c r="H3" s="374"/>
      <c r="I3" s="374"/>
      <c r="J3" s="374"/>
      <c r="K3" s="374"/>
      <c r="L3" s="374"/>
      <c r="M3" s="374"/>
      <c r="N3" s="374"/>
    </row>
    <row r="4" spans="1:14" s="21" customFormat="1" ht="40.5" customHeight="1">
      <c r="A4" s="160"/>
      <c r="B4" s="259" t="s">
        <v>6</v>
      </c>
      <c r="C4" s="261" t="s">
        <v>37</v>
      </c>
      <c r="D4" s="305" t="s">
        <v>65</v>
      </c>
      <c r="E4" s="334"/>
      <c r="F4" s="262" t="s">
        <v>1</v>
      </c>
      <c r="G4" s="261" t="s">
        <v>2</v>
      </c>
      <c r="H4" s="261" t="s">
        <v>66</v>
      </c>
      <c r="I4" s="261" t="s">
        <v>124</v>
      </c>
      <c r="J4" s="261" t="s">
        <v>123</v>
      </c>
      <c r="K4" s="261" t="s">
        <v>36</v>
      </c>
      <c r="L4" s="261" t="s">
        <v>12</v>
      </c>
      <c r="M4" s="368" t="s">
        <v>7</v>
      </c>
      <c r="N4" s="368" t="s">
        <v>11</v>
      </c>
    </row>
    <row r="5" spans="1:14" s="24" customFormat="1" ht="33.75" customHeight="1">
      <c r="A5" s="362"/>
      <c r="B5" s="259"/>
      <c r="C5" s="262"/>
      <c r="D5" s="367" t="s">
        <v>69</v>
      </c>
      <c r="E5" s="367" t="s">
        <v>70</v>
      </c>
      <c r="F5" s="262"/>
      <c r="G5" s="262"/>
      <c r="H5" s="261"/>
      <c r="I5" s="261"/>
      <c r="J5" s="262"/>
      <c r="K5" s="262"/>
      <c r="L5" s="262"/>
      <c r="M5" s="368"/>
      <c r="N5" s="368"/>
    </row>
    <row r="6" spans="1:14" s="58" customFormat="1" ht="13.5" customHeight="1">
      <c r="A6" s="363"/>
      <c r="B6" s="364"/>
      <c r="C6" s="364">
        <v>10</v>
      </c>
      <c r="D6" s="364">
        <v>5</v>
      </c>
      <c r="E6" s="364">
        <v>5</v>
      </c>
      <c r="F6" s="364">
        <v>10</v>
      </c>
      <c r="G6" s="364">
        <v>10</v>
      </c>
      <c r="H6" s="365">
        <v>10</v>
      </c>
      <c r="I6" s="364">
        <v>10</v>
      </c>
      <c r="J6" s="364">
        <v>10</v>
      </c>
      <c r="K6" s="364">
        <v>10</v>
      </c>
      <c r="L6" s="364">
        <v>10</v>
      </c>
      <c r="M6" s="364">
        <f>SUM(C6:L6)</f>
        <v>90</v>
      </c>
      <c r="N6" s="364">
        <v>5</v>
      </c>
    </row>
    <row r="7" spans="1:14" ht="19.5" customHeight="1">
      <c r="A7" s="36"/>
      <c r="B7" s="230">
        <v>1</v>
      </c>
      <c r="C7" s="34">
        <v>8</v>
      </c>
      <c r="D7" s="34">
        <v>3</v>
      </c>
      <c r="E7" s="34">
        <v>4</v>
      </c>
      <c r="F7" s="34">
        <v>7</v>
      </c>
      <c r="G7" s="34">
        <v>7</v>
      </c>
      <c r="H7" s="34">
        <v>7</v>
      </c>
      <c r="I7" s="34">
        <v>7</v>
      </c>
      <c r="J7" s="34">
        <v>7</v>
      </c>
      <c r="K7" s="34">
        <v>8</v>
      </c>
      <c r="L7" s="34">
        <v>6</v>
      </c>
      <c r="M7" s="369">
        <v>63</v>
      </c>
      <c r="N7" s="369">
        <v>1</v>
      </c>
    </row>
    <row r="8" spans="1:14" ht="19.5" customHeight="1">
      <c r="A8" s="36"/>
      <c r="B8" s="230">
        <v>2</v>
      </c>
      <c r="C8" s="34">
        <v>7</v>
      </c>
      <c r="D8" s="34">
        <v>4</v>
      </c>
      <c r="E8" s="34">
        <v>5</v>
      </c>
      <c r="F8" s="34">
        <v>6</v>
      </c>
      <c r="G8" s="34">
        <v>6</v>
      </c>
      <c r="H8" s="34">
        <v>7</v>
      </c>
      <c r="I8" s="34">
        <v>7</v>
      </c>
      <c r="J8" s="34">
        <v>7</v>
      </c>
      <c r="K8" s="34">
        <v>6</v>
      </c>
      <c r="L8" s="34">
        <v>6</v>
      </c>
      <c r="M8" s="369">
        <v>59</v>
      </c>
      <c r="N8" s="369">
        <v>2</v>
      </c>
    </row>
    <row r="9" spans="1:14" ht="19.5" customHeight="1">
      <c r="A9" s="36"/>
      <c r="B9" s="230">
        <v>3</v>
      </c>
      <c r="C9" s="34">
        <v>8</v>
      </c>
      <c r="D9" s="34">
        <v>3</v>
      </c>
      <c r="E9" s="34">
        <v>4</v>
      </c>
      <c r="F9" s="34">
        <v>7</v>
      </c>
      <c r="G9" s="34">
        <v>7</v>
      </c>
      <c r="H9" s="34">
        <v>8</v>
      </c>
      <c r="I9" s="34">
        <v>7</v>
      </c>
      <c r="J9" s="34">
        <v>7</v>
      </c>
      <c r="K9" s="34">
        <v>8</v>
      </c>
      <c r="L9" s="34">
        <v>7</v>
      </c>
      <c r="M9" s="369">
        <v>65</v>
      </c>
      <c r="N9" s="369">
        <v>1</v>
      </c>
    </row>
    <row r="10" spans="1:14" ht="19.5" customHeight="1">
      <c r="A10" s="36"/>
      <c r="B10" s="2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0"/>
      <c r="N10" s="370"/>
    </row>
    <row r="11" spans="1:4" ht="63" customHeight="1">
      <c r="A11" s="25"/>
      <c r="B11" s="5"/>
      <c r="D11" s="20" t="s">
        <v>77</v>
      </c>
    </row>
    <row r="12" spans="1:14" ht="15.75">
      <c r="A12" s="38"/>
      <c r="B12" s="29" t="s">
        <v>9</v>
      </c>
      <c r="C12" s="375" t="s">
        <v>122</v>
      </c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ht="30" customHeight="1">
      <c r="A13" s="38"/>
      <c r="B13" s="30" t="s">
        <v>10</v>
      </c>
      <c r="C13" s="31"/>
      <c r="D13" s="31"/>
      <c r="E13" s="374" t="s">
        <v>75</v>
      </c>
      <c r="F13" s="374"/>
      <c r="G13" s="374"/>
      <c r="H13" s="374"/>
      <c r="I13" s="374"/>
      <c r="J13" s="374"/>
      <c r="K13" s="374"/>
      <c r="L13" s="374"/>
      <c r="M13" s="374"/>
      <c r="N13" s="374"/>
    </row>
    <row r="14" spans="1:14" s="21" customFormat="1" ht="46.5" customHeight="1">
      <c r="A14" s="160"/>
      <c r="B14" s="259" t="s">
        <v>6</v>
      </c>
      <c r="C14" s="261" t="s">
        <v>37</v>
      </c>
      <c r="D14" s="305" t="s">
        <v>65</v>
      </c>
      <c r="E14" s="334"/>
      <c r="F14" s="262" t="s">
        <v>1</v>
      </c>
      <c r="G14" s="261" t="s">
        <v>2</v>
      </c>
      <c r="H14" s="261" t="s">
        <v>66</v>
      </c>
      <c r="I14" s="261" t="s">
        <v>124</v>
      </c>
      <c r="J14" s="261" t="s">
        <v>123</v>
      </c>
      <c r="K14" s="261" t="s">
        <v>36</v>
      </c>
      <c r="L14" s="261" t="s">
        <v>12</v>
      </c>
      <c r="M14" s="368" t="s">
        <v>7</v>
      </c>
      <c r="N14" s="368" t="s">
        <v>11</v>
      </c>
    </row>
    <row r="15" spans="1:14" s="22" customFormat="1" ht="57.75" customHeight="1">
      <c r="A15" s="147"/>
      <c r="B15" s="259"/>
      <c r="C15" s="262"/>
      <c r="D15" s="367" t="s">
        <v>69</v>
      </c>
      <c r="E15" s="367" t="s">
        <v>70</v>
      </c>
      <c r="F15" s="262"/>
      <c r="G15" s="262"/>
      <c r="H15" s="261"/>
      <c r="I15" s="261"/>
      <c r="J15" s="262"/>
      <c r="K15" s="262"/>
      <c r="L15" s="262"/>
      <c r="M15" s="368"/>
      <c r="N15" s="368"/>
    </row>
    <row r="16" spans="1:14" s="23" customFormat="1" ht="15">
      <c r="A16" s="111"/>
      <c r="B16" s="364"/>
      <c r="C16" s="364">
        <v>10</v>
      </c>
      <c r="D16" s="364">
        <v>5</v>
      </c>
      <c r="E16" s="364">
        <v>5</v>
      </c>
      <c r="F16" s="364">
        <v>10</v>
      </c>
      <c r="G16" s="364">
        <v>10</v>
      </c>
      <c r="H16" s="365">
        <v>10</v>
      </c>
      <c r="I16" s="364">
        <v>10</v>
      </c>
      <c r="J16" s="364">
        <v>10</v>
      </c>
      <c r="K16" s="364">
        <v>10</v>
      </c>
      <c r="L16" s="364">
        <v>10</v>
      </c>
      <c r="M16" s="364">
        <f>SUM(C16:L16)</f>
        <v>90</v>
      </c>
      <c r="N16" s="364">
        <v>5</v>
      </c>
    </row>
    <row r="17" spans="1:14" ht="19.5" customHeight="1">
      <c r="A17" s="36"/>
      <c r="B17" s="148">
        <v>1</v>
      </c>
      <c r="C17" s="34">
        <v>8</v>
      </c>
      <c r="D17" s="34">
        <v>3</v>
      </c>
      <c r="E17" s="34">
        <v>4</v>
      </c>
      <c r="F17" s="34">
        <v>7</v>
      </c>
      <c r="G17" s="34">
        <v>6</v>
      </c>
      <c r="H17" s="34">
        <v>7</v>
      </c>
      <c r="I17" s="34">
        <v>7</v>
      </c>
      <c r="J17" s="34">
        <v>7</v>
      </c>
      <c r="K17" s="34">
        <v>7</v>
      </c>
      <c r="L17" s="34">
        <v>6</v>
      </c>
      <c r="M17" s="369">
        <v>61</v>
      </c>
      <c r="N17" s="369">
        <v>1</v>
      </c>
    </row>
    <row r="18" spans="1:14" ht="19.5" customHeight="1">
      <c r="A18" s="36"/>
      <c r="B18" s="148">
        <v>2</v>
      </c>
      <c r="C18" s="34">
        <v>5</v>
      </c>
      <c r="D18" s="34">
        <v>4</v>
      </c>
      <c r="E18" s="34">
        <v>3</v>
      </c>
      <c r="F18" s="34">
        <v>6</v>
      </c>
      <c r="G18" s="34">
        <v>5</v>
      </c>
      <c r="H18" s="34">
        <v>5</v>
      </c>
      <c r="I18" s="34">
        <v>8</v>
      </c>
      <c r="J18" s="34">
        <v>7</v>
      </c>
      <c r="K18" s="34">
        <v>7</v>
      </c>
      <c r="L18" s="34">
        <v>5</v>
      </c>
      <c r="M18" s="369">
        <v>54</v>
      </c>
      <c r="N18" s="369">
        <v>1</v>
      </c>
    </row>
    <row r="19" spans="1:14" ht="19.5" customHeight="1">
      <c r="A19" s="36"/>
      <c r="B19" s="148">
        <v>3</v>
      </c>
      <c r="C19" s="34">
        <v>8</v>
      </c>
      <c r="D19" s="34">
        <v>3</v>
      </c>
      <c r="E19" s="34">
        <v>4</v>
      </c>
      <c r="F19" s="34">
        <v>7</v>
      </c>
      <c r="G19" s="34">
        <v>7</v>
      </c>
      <c r="H19" s="34">
        <v>7</v>
      </c>
      <c r="I19" s="34">
        <v>7</v>
      </c>
      <c r="J19" s="34">
        <v>7</v>
      </c>
      <c r="K19" s="34">
        <v>8</v>
      </c>
      <c r="L19" s="34">
        <v>6</v>
      </c>
      <c r="M19" s="369">
        <v>63</v>
      </c>
      <c r="N19" s="369">
        <v>1</v>
      </c>
    </row>
    <row r="20" spans="1:15" ht="19.5" customHeight="1">
      <c r="A20" s="38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0"/>
      <c r="N20" s="370"/>
      <c r="O20" s="46"/>
    </row>
    <row r="21" spans="1:15" ht="19.5" customHeight="1">
      <c r="A21" s="38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0"/>
      <c r="N21" s="370"/>
      <c r="O21" s="46"/>
    </row>
    <row r="22" spans="2:4" ht="63" customHeight="1">
      <c r="B22" s="5"/>
      <c r="D22" s="20" t="s">
        <v>77</v>
      </c>
    </row>
    <row r="23" spans="1:14" ht="15.75">
      <c r="A23" s="28"/>
      <c r="B23" s="29" t="s">
        <v>9</v>
      </c>
      <c r="C23" s="375" t="s">
        <v>122</v>
      </c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</row>
    <row r="24" spans="1:14" ht="30" customHeight="1">
      <c r="A24" s="28"/>
      <c r="B24" s="30" t="s">
        <v>10</v>
      </c>
      <c r="C24" s="31"/>
      <c r="D24" s="31"/>
      <c r="E24" s="374" t="s">
        <v>71</v>
      </c>
      <c r="F24" s="374"/>
      <c r="G24" s="374"/>
      <c r="H24" s="374"/>
      <c r="I24" s="374"/>
      <c r="J24" s="374"/>
      <c r="K24" s="374"/>
      <c r="L24" s="374"/>
      <c r="M24" s="374"/>
      <c r="N24" s="374"/>
    </row>
    <row r="25" spans="1:14" s="21" customFormat="1" ht="40.5" customHeight="1">
      <c r="A25" s="32"/>
      <c r="B25" s="259" t="s">
        <v>6</v>
      </c>
      <c r="C25" s="261" t="s">
        <v>37</v>
      </c>
      <c r="D25" s="305" t="s">
        <v>65</v>
      </c>
      <c r="E25" s="334"/>
      <c r="F25" s="262" t="s">
        <v>1</v>
      </c>
      <c r="G25" s="261" t="s">
        <v>2</v>
      </c>
      <c r="H25" s="261" t="s">
        <v>66</v>
      </c>
      <c r="I25" s="261" t="s">
        <v>124</v>
      </c>
      <c r="J25" s="261" t="s">
        <v>123</v>
      </c>
      <c r="K25" s="261" t="s">
        <v>36</v>
      </c>
      <c r="L25" s="261" t="s">
        <v>12</v>
      </c>
      <c r="M25" s="262" t="s">
        <v>7</v>
      </c>
      <c r="N25" s="262" t="s">
        <v>11</v>
      </c>
    </row>
    <row r="26" spans="1:14" s="22" customFormat="1" ht="57.75" customHeight="1">
      <c r="A26" s="33"/>
      <c r="B26" s="259"/>
      <c r="C26" s="262"/>
      <c r="D26" s="367" t="s">
        <v>69</v>
      </c>
      <c r="E26" s="367" t="s">
        <v>70</v>
      </c>
      <c r="F26" s="262"/>
      <c r="G26" s="262"/>
      <c r="H26" s="261"/>
      <c r="I26" s="261"/>
      <c r="J26" s="262"/>
      <c r="K26" s="262"/>
      <c r="L26" s="262"/>
      <c r="M26" s="262"/>
      <c r="N26" s="262"/>
    </row>
    <row r="27" spans="1:14" s="23" customFormat="1" ht="15">
      <c r="A27" s="111"/>
      <c r="B27" s="364"/>
      <c r="C27" s="364">
        <v>10</v>
      </c>
      <c r="D27" s="364">
        <v>5</v>
      </c>
      <c r="E27" s="364">
        <v>5</v>
      </c>
      <c r="F27" s="364">
        <v>10</v>
      </c>
      <c r="G27" s="364">
        <v>10</v>
      </c>
      <c r="H27" s="365">
        <v>10</v>
      </c>
      <c r="I27" s="364">
        <v>10</v>
      </c>
      <c r="J27" s="364">
        <v>10</v>
      </c>
      <c r="K27" s="364">
        <v>10</v>
      </c>
      <c r="L27" s="364">
        <v>10</v>
      </c>
      <c r="M27" s="364">
        <f>SUM(C27:L27)</f>
        <v>90</v>
      </c>
      <c r="N27" s="364">
        <v>5</v>
      </c>
    </row>
    <row r="28" spans="1:14" ht="19.5" customHeight="1">
      <c r="A28" s="36"/>
      <c r="B28" s="148">
        <v>1</v>
      </c>
      <c r="C28" s="34">
        <v>6</v>
      </c>
      <c r="D28" s="34">
        <v>3</v>
      </c>
      <c r="E28" s="34">
        <v>3</v>
      </c>
      <c r="F28" s="34">
        <v>6</v>
      </c>
      <c r="G28" s="34">
        <v>6</v>
      </c>
      <c r="H28" s="34">
        <v>6</v>
      </c>
      <c r="I28" s="34">
        <v>9</v>
      </c>
      <c r="J28" s="34">
        <v>6</v>
      </c>
      <c r="K28" s="34">
        <v>6</v>
      </c>
      <c r="L28" s="34">
        <v>4</v>
      </c>
      <c r="M28" s="369">
        <v>53</v>
      </c>
      <c r="N28" s="369">
        <v>2</v>
      </c>
    </row>
    <row r="29" spans="1:14" ht="19.5" customHeight="1">
      <c r="A29" s="36"/>
      <c r="B29" s="148">
        <v>2</v>
      </c>
      <c r="C29" s="34">
        <v>4</v>
      </c>
      <c r="D29" s="34">
        <v>2</v>
      </c>
      <c r="E29" s="34">
        <v>3</v>
      </c>
      <c r="F29" s="34">
        <v>7</v>
      </c>
      <c r="G29" s="34">
        <v>7</v>
      </c>
      <c r="H29" s="34">
        <v>8</v>
      </c>
      <c r="I29" s="34">
        <v>9</v>
      </c>
      <c r="J29" s="34">
        <v>7</v>
      </c>
      <c r="K29" s="34">
        <v>7</v>
      </c>
      <c r="L29" s="34">
        <v>4</v>
      </c>
      <c r="M29" s="369">
        <v>53</v>
      </c>
      <c r="N29" s="369">
        <v>5</v>
      </c>
    </row>
    <row r="30" spans="1:14" ht="19.5" customHeight="1">
      <c r="A30" s="36"/>
      <c r="B30" s="148">
        <v>3</v>
      </c>
      <c r="C30" s="34">
        <v>7</v>
      </c>
      <c r="D30" s="34">
        <v>3</v>
      </c>
      <c r="E30" s="34">
        <v>3</v>
      </c>
      <c r="F30" s="34">
        <v>8</v>
      </c>
      <c r="G30" s="34">
        <v>7</v>
      </c>
      <c r="H30" s="34">
        <v>8</v>
      </c>
      <c r="I30" s="34">
        <v>9</v>
      </c>
      <c r="J30" s="34">
        <v>7</v>
      </c>
      <c r="K30" s="34">
        <v>7</v>
      </c>
      <c r="L30" s="34">
        <v>4</v>
      </c>
      <c r="M30" s="369">
        <v>60</v>
      </c>
      <c r="N30" s="369">
        <v>3</v>
      </c>
    </row>
    <row r="31" spans="1:14" s="46" customFormat="1" ht="19.5" customHeight="1">
      <c r="A31" s="45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60"/>
      <c r="N31" s="60"/>
    </row>
    <row r="32" spans="1:14" s="46" customFormat="1" ht="19.5" customHeight="1">
      <c r="A32" s="4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60"/>
      <c r="N32" s="60"/>
    </row>
    <row r="33" spans="1:14" s="46" customFormat="1" ht="19.5" customHeight="1">
      <c r="A33" s="4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60"/>
      <c r="N33" s="60"/>
    </row>
    <row r="34" spans="5:14" s="46" customFormat="1" ht="18.75">
      <c r="E34" s="70" t="s">
        <v>105</v>
      </c>
      <c r="F34" s="70"/>
      <c r="M34" s="64"/>
      <c r="N34" s="64"/>
    </row>
    <row r="35" spans="1:9" ht="42.75" customHeight="1">
      <c r="A35" s="46"/>
      <c r="B35" s="46"/>
      <c r="C35" s="46"/>
      <c r="D35" s="46"/>
      <c r="E35" s="70" t="s">
        <v>31</v>
      </c>
      <c r="F35" s="70"/>
      <c r="G35" s="46"/>
      <c r="H35" s="46"/>
      <c r="I35" s="46"/>
    </row>
    <row r="36" spans="1:14" s="27" customFormat="1" ht="15.75" customHeight="1">
      <c r="A36" s="71"/>
      <c r="B36" s="266" t="s">
        <v>53</v>
      </c>
      <c r="C36" s="371" t="s">
        <v>24</v>
      </c>
      <c r="D36" s="372"/>
      <c r="E36" s="373"/>
      <c r="F36" s="266" t="s">
        <v>54</v>
      </c>
      <c r="G36" s="265" t="s">
        <v>8</v>
      </c>
      <c r="J36" s="26"/>
      <c r="K36" s="26"/>
      <c r="L36" s="26"/>
      <c r="M36" s="190"/>
      <c r="N36" s="190"/>
    </row>
    <row r="37" spans="1:14" s="27" customFormat="1" ht="20.25" customHeight="1">
      <c r="A37" s="71"/>
      <c r="B37" s="266"/>
      <c r="C37" s="191">
        <v>1</v>
      </c>
      <c r="D37" s="191">
        <v>2</v>
      </c>
      <c r="E37" s="191">
        <v>3</v>
      </c>
      <c r="F37" s="266"/>
      <c r="G37" s="265"/>
      <c r="J37" s="26"/>
      <c r="K37" s="26"/>
      <c r="L37" s="26"/>
      <c r="M37" s="190"/>
      <c r="N37" s="190"/>
    </row>
    <row r="38" spans="1:14" s="54" customFormat="1" ht="17.25" customHeight="1">
      <c r="A38" s="73" t="s">
        <v>103</v>
      </c>
      <c r="B38" s="110">
        <v>1</v>
      </c>
      <c r="C38" s="76">
        <f>SUM(M7)</f>
        <v>63</v>
      </c>
      <c r="D38" s="76">
        <f>SUM(M17)</f>
        <v>61</v>
      </c>
      <c r="E38" s="76">
        <f>SUM(M28)</f>
        <v>53</v>
      </c>
      <c r="F38" s="76">
        <f>SUM(C38:E38)</f>
        <v>177</v>
      </c>
      <c r="G38" s="366">
        <v>2</v>
      </c>
      <c r="J38" s="53"/>
      <c r="K38" s="53"/>
      <c r="L38" s="53"/>
      <c r="M38" s="61"/>
      <c r="N38" s="61"/>
    </row>
    <row r="39" spans="1:14" s="54" customFormat="1" ht="17.25" customHeight="1">
      <c r="A39" s="73" t="s">
        <v>102</v>
      </c>
      <c r="B39" s="110">
        <v>2</v>
      </c>
      <c r="C39" s="76">
        <f>SUM(M8)</f>
        <v>59</v>
      </c>
      <c r="D39" s="76">
        <f>SUM(M18)</f>
        <v>54</v>
      </c>
      <c r="E39" s="76">
        <f>SUM(M29)</f>
        <v>53</v>
      </c>
      <c r="F39" s="76">
        <f>SUM(C39:E39)</f>
        <v>166</v>
      </c>
      <c r="G39" s="366">
        <v>3</v>
      </c>
      <c r="J39" s="53"/>
      <c r="K39" s="53"/>
      <c r="L39" s="53"/>
      <c r="M39" s="61"/>
      <c r="N39" s="61"/>
    </row>
    <row r="40" spans="1:14" s="54" customFormat="1" ht="17.25" customHeight="1">
      <c r="A40" s="73" t="s">
        <v>101</v>
      </c>
      <c r="B40" s="110">
        <v>3</v>
      </c>
      <c r="C40" s="76">
        <f>SUM(M9)</f>
        <v>65</v>
      </c>
      <c r="D40" s="76">
        <f>SUM(M19)</f>
        <v>63</v>
      </c>
      <c r="E40" s="76">
        <f>SUM(M30)</f>
        <v>60</v>
      </c>
      <c r="F40" s="76">
        <f>SUM(C40:E40)</f>
        <v>188</v>
      </c>
      <c r="G40" s="366">
        <v>1</v>
      </c>
      <c r="J40" s="53"/>
      <c r="K40" s="53"/>
      <c r="L40" s="53"/>
      <c r="M40" s="61"/>
      <c r="N40" s="61"/>
    </row>
    <row r="41" spans="2:9" ht="15">
      <c r="B41" s="40" t="s">
        <v>25</v>
      </c>
      <c r="C41" s="25"/>
      <c r="D41" s="25"/>
      <c r="E41" s="25"/>
      <c r="F41" s="40"/>
      <c r="G41" s="25"/>
      <c r="H41" s="25"/>
      <c r="I41" s="25"/>
    </row>
    <row r="42" spans="2:9" ht="15">
      <c r="B42" s="41"/>
      <c r="C42" s="25"/>
      <c r="D42" s="25"/>
      <c r="E42" s="25"/>
      <c r="F42" s="40"/>
      <c r="G42" s="25"/>
      <c r="H42" s="25"/>
      <c r="I42" s="25"/>
    </row>
    <row r="43" spans="2:9" ht="15">
      <c r="B43" s="40" t="s">
        <v>26</v>
      </c>
      <c r="C43" s="25"/>
      <c r="D43" s="25"/>
      <c r="E43" s="48" t="s">
        <v>27</v>
      </c>
      <c r="F43" s="40"/>
      <c r="G43" s="25"/>
      <c r="H43" s="25"/>
      <c r="I43" s="25"/>
    </row>
    <row r="44" spans="2:9" ht="16.5">
      <c r="B44" s="49" t="s">
        <v>28</v>
      </c>
      <c r="C44" s="25"/>
      <c r="D44" s="25"/>
      <c r="E44" s="25"/>
      <c r="F44" s="40"/>
      <c r="G44" s="25"/>
      <c r="H44" s="49" t="s">
        <v>29</v>
      </c>
      <c r="I44" s="25"/>
    </row>
    <row r="45" spans="2:9" ht="15">
      <c r="B45" s="50" t="s">
        <v>30</v>
      </c>
      <c r="C45" s="25"/>
      <c r="D45" s="25"/>
      <c r="E45" s="25"/>
      <c r="F45" s="40"/>
      <c r="G45" s="25"/>
      <c r="H45" s="25"/>
      <c r="I45" s="25"/>
    </row>
    <row r="46" spans="2:9" ht="15">
      <c r="B46" s="41"/>
      <c r="C46" s="25"/>
      <c r="D46" s="25"/>
      <c r="E46" s="25"/>
      <c r="F46" s="40"/>
      <c r="G46" s="25"/>
      <c r="H46" s="25"/>
      <c r="I46" s="25"/>
    </row>
    <row r="47" spans="2:9" ht="15">
      <c r="B47" s="40" t="s">
        <v>26</v>
      </c>
      <c r="C47" s="25"/>
      <c r="D47" s="25"/>
      <c r="E47" s="48" t="s">
        <v>33</v>
      </c>
      <c r="F47" s="40"/>
      <c r="G47" s="25"/>
      <c r="H47" s="25"/>
      <c r="I47" s="25"/>
    </row>
    <row r="48" spans="2:9" ht="16.5">
      <c r="B48" s="47" t="s">
        <v>28</v>
      </c>
      <c r="C48" s="25"/>
      <c r="D48" s="25"/>
      <c r="E48" s="25"/>
      <c r="F48" s="40"/>
      <c r="G48" s="25"/>
      <c r="H48" s="47" t="s">
        <v>29</v>
      </c>
      <c r="I48" s="25"/>
    </row>
  </sheetData>
  <sheetProtection/>
  <protectedRanges>
    <protectedRange sqref="C7:N10 C17:N21 C28:N33" name="Оценки_1"/>
    <protectedRange sqref="E3 E24 E13" name="ФИО_1"/>
  </protectedRanges>
  <mergeCells count="46">
    <mergeCell ref="D4:E4"/>
    <mergeCell ref="D14:E14"/>
    <mergeCell ref="D25:E25"/>
    <mergeCell ref="C36:E36"/>
    <mergeCell ref="E3:N3"/>
    <mergeCell ref="B4:B5"/>
    <mergeCell ref="C4:C5"/>
    <mergeCell ref="F4:F5"/>
    <mergeCell ref="G4:G5"/>
    <mergeCell ref="H4:H5"/>
    <mergeCell ref="K4:K5"/>
    <mergeCell ref="L4:L5"/>
    <mergeCell ref="J4:J5"/>
    <mergeCell ref="C2:N2"/>
    <mergeCell ref="M4:M5"/>
    <mergeCell ref="N4:N5"/>
    <mergeCell ref="I4:I5"/>
    <mergeCell ref="E13:N13"/>
    <mergeCell ref="B14:B15"/>
    <mergeCell ref="C14:C15"/>
    <mergeCell ref="F14:F15"/>
    <mergeCell ref="G14:G15"/>
    <mergeCell ref="H14:H15"/>
    <mergeCell ref="I14:I15"/>
    <mergeCell ref="J14:J15"/>
    <mergeCell ref="K14:K15"/>
    <mergeCell ref="L14:L15"/>
    <mergeCell ref="C12:N12"/>
    <mergeCell ref="M14:M15"/>
    <mergeCell ref="N14:N15"/>
    <mergeCell ref="E24:N24"/>
    <mergeCell ref="B25:B26"/>
    <mergeCell ref="C25:C26"/>
    <mergeCell ref="F25:F26"/>
    <mergeCell ref="G25:G26"/>
    <mergeCell ref="H25:H26"/>
    <mergeCell ref="I25:I26"/>
    <mergeCell ref="J25:J26"/>
    <mergeCell ref="K25:K26"/>
    <mergeCell ref="L25:L26"/>
    <mergeCell ref="C23:N23"/>
    <mergeCell ref="M25:M26"/>
    <mergeCell ref="N25:N26"/>
    <mergeCell ref="B36:B37"/>
    <mergeCell ref="F36:F37"/>
    <mergeCell ref="G36:G37"/>
  </mergeCells>
  <dataValidations count="1">
    <dataValidation type="decimal" allowBlank="1" showInputMessage="1" showErrorMessage="1" errorTitle="Ошибка" error="Введено неверное значение" sqref="C7:N10 C17:N21 C28:N33">
      <formula1>0</formula1>
      <formula2>C$6</formula2>
    </dataValidation>
  </dataValidation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Людмила ЛВ. Глазунова</cp:lastModifiedBy>
  <cp:lastPrinted>2015-05-22T16:08:58Z</cp:lastPrinted>
  <dcterms:created xsi:type="dcterms:W3CDTF">2011-04-09T17:14:12Z</dcterms:created>
  <dcterms:modified xsi:type="dcterms:W3CDTF">2016-11-10T07:44:10Z</dcterms:modified>
  <cp:category/>
  <cp:version/>
  <cp:contentType/>
  <cp:contentStatus/>
</cp:coreProperties>
</file>